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les IRAP\Web Site\NEW IRAR WEB SITE\Applications\"/>
    </mc:Choice>
  </mc:AlternateContent>
  <bookViews>
    <workbookView xWindow="480" yWindow="135" windowWidth="17115" windowHeight="11250"/>
  </bookViews>
  <sheets>
    <sheet name="Application Counts by Major" sheetId="1" r:id="rId1"/>
  </sheets>
  <definedNames>
    <definedName name="_xlnm.Print_Titles" localSheetId="0">'Application Counts by Major'!$1:$7</definedName>
  </definedNames>
  <calcPr calcId="152511"/>
</workbook>
</file>

<file path=xl/calcChain.xml><?xml version="1.0" encoding="utf-8"?>
<calcChain xmlns="http://schemas.openxmlformats.org/spreadsheetml/2006/main">
  <c r="T119" i="1" l="1"/>
  <c r="T111" i="1"/>
  <c r="R71" i="1"/>
  <c r="S60" i="1"/>
  <c r="T24" i="1"/>
  <c r="R19" i="1"/>
  <c r="P128" i="1"/>
  <c r="Q128" i="1" s="1"/>
  <c r="O128" i="1"/>
  <c r="O129" i="1" s="1"/>
  <c r="Q127" i="1"/>
  <c r="Q126" i="1"/>
  <c r="Q125" i="1"/>
  <c r="Q124" i="1"/>
  <c r="Q123" i="1"/>
  <c r="Q122" i="1"/>
  <c r="P121" i="1"/>
  <c r="Q121" i="1" s="1"/>
  <c r="O121" i="1"/>
  <c r="Q120" i="1"/>
  <c r="Q118" i="1"/>
  <c r="Q115" i="1"/>
  <c r="Q114" i="1"/>
  <c r="Q112" i="1"/>
  <c r="Q110" i="1"/>
  <c r="Q109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P93" i="1"/>
  <c r="Q93" i="1" s="1"/>
  <c r="O93" i="1"/>
  <c r="Q92" i="1"/>
  <c r="Q91" i="1"/>
  <c r="Q90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P73" i="1"/>
  <c r="Q73" i="1" s="1"/>
  <c r="O73" i="1"/>
  <c r="Q72" i="1"/>
  <c r="P71" i="1"/>
  <c r="Q71" i="1" s="1"/>
  <c r="O71" i="1"/>
  <c r="Q70" i="1"/>
  <c r="Q69" i="1"/>
  <c r="Q68" i="1"/>
  <c r="Q67" i="1"/>
  <c r="Q66" i="1"/>
  <c r="Q65" i="1"/>
  <c r="Q64" i="1"/>
  <c r="Q62" i="1"/>
  <c r="Q61" i="1"/>
  <c r="P60" i="1"/>
  <c r="Q60" i="1" s="1"/>
  <c r="O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P43" i="1"/>
  <c r="Q43" i="1" s="1"/>
  <c r="O43" i="1"/>
  <c r="Q42" i="1"/>
  <c r="Q41" i="1"/>
  <c r="Q40" i="1"/>
  <c r="Q39" i="1"/>
  <c r="Q38" i="1"/>
  <c r="Q37" i="1"/>
  <c r="Q36" i="1"/>
  <c r="Q35" i="1"/>
  <c r="Q33" i="1"/>
  <c r="P32" i="1"/>
  <c r="Q32" i="1" s="1"/>
  <c r="O32" i="1"/>
  <c r="Q31" i="1"/>
  <c r="Q30" i="1"/>
  <c r="Q29" i="1"/>
  <c r="Q28" i="1"/>
  <c r="Q27" i="1"/>
  <c r="Q26" i="1"/>
  <c r="Q25" i="1"/>
  <c r="Q23" i="1"/>
  <c r="Q22" i="1"/>
  <c r="Q21" i="1"/>
  <c r="Q20" i="1"/>
  <c r="P19" i="1"/>
  <c r="Q19" i="1" s="1"/>
  <c r="O19" i="1"/>
  <c r="Q18" i="1"/>
  <c r="Q17" i="1"/>
  <c r="Q16" i="1"/>
  <c r="Q15" i="1"/>
  <c r="Q13" i="1"/>
  <c r="Q12" i="1"/>
  <c r="Q11" i="1"/>
  <c r="Q10" i="1"/>
  <c r="Q9" i="1"/>
  <c r="Q8" i="1"/>
  <c r="P129" i="1" l="1"/>
  <c r="Q129" i="1" s="1"/>
  <c r="T35" i="1"/>
  <c r="S128" i="1"/>
  <c r="R128" i="1"/>
  <c r="T127" i="1"/>
  <c r="T126" i="1"/>
  <c r="T125" i="1"/>
  <c r="T124" i="1"/>
  <c r="T123" i="1"/>
  <c r="T122" i="1"/>
  <c r="S121" i="1"/>
  <c r="R121" i="1"/>
  <c r="T120" i="1"/>
  <c r="T118" i="1"/>
  <c r="T114" i="1"/>
  <c r="T112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S93" i="1"/>
  <c r="R93" i="1"/>
  <c r="T92" i="1"/>
  <c r="T91" i="1"/>
  <c r="T90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S73" i="1"/>
  <c r="R73" i="1"/>
  <c r="T73" i="1" s="1"/>
  <c r="T72" i="1"/>
  <c r="S71" i="1"/>
  <c r="T70" i="1"/>
  <c r="T69" i="1"/>
  <c r="T68" i="1"/>
  <c r="T67" i="1"/>
  <c r="T66" i="1"/>
  <c r="T65" i="1"/>
  <c r="T64" i="1"/>
  <c r="T62" i="1"/>
  <c r="T61" i="1"/>
  <c r="R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S43" i="1"/>
  <c r="R43" i="1"/>
  <c r="T42" i="1"/>
  <c r="T41" i="1"/>
  <c r="T40" i="1"/>
  <c r="T39" i="1"/>
  <c r="T38" i="1"/>
  <c r="T37" i="1"/>
  <c r="T36" i="1"/>
  <c r="T33" i="1"/>
  <c r="S32" i="1"/>
  <c r="R32" i="1"/>
  <c r="T31" i="1"/>
  <c r="T30" i="1"/>
  <c r="T29" i="1"/>
  <c r="T28" i="1"/>
  <c r="T27" i="1"/>
  <c r="T26" i="1"/>
  <c r="T25" i="1"/>
  <c r="T23" i="1"/>
  <c r="T22" i="1"/>
  <c r="T21" i="1"/>
  <c r="T20" i="1"/>
  <c r="S19" i="1"/>
  <c r="T18" i="1"/>
  <c r="T17" i="1"/>
  <c r="T16" i="1"/>
  <c r="T15" i="1"/>
  <c r="T13" i="1"/>
  <c r="T12" i="1"/>
  <c r="T11" i="1"/>
  <c r="T10" i="1"/>
  <c r="T9" i="1"/>
  <c r="T8" i="1"/>
  <c r="K129" i="1"/>
  <c r="H129" i="1"/>
  <c r="M128" i="1"/>
  <c r="L128" i="1"/>
  <c r="K128" i="1"/>
  <c r="H128" i="1"/>
  <c r="N127" i="1"/>
  <c r="N126" i="1"/>
  <c r="K126" i="1"/>
  <c r="H126" i="1"/>
  <c r="N125" i="1"/>
  <c r="K125" i="1"/>
  <c r="H125" i="1"/>
  <c r="N124" i="1"/>
  <c r="K124" i="1"/>
  <c r="H124" i="1"/>
  <c r="N123" i="1"/>
  <c r="K123" i="1"/>
  <c r="N122" i="1"/>
  <c r="K122" i="1"/>
  <c r="M121" i="1"/>
  <c r="N121" i="1" s="1"/>
  <c r="L121" i="1"/>
  <c r="K121" i="1"/>
  <c r="H121" i="1"/>
  <c r="N120" i="1"/>
  <c r="K120" i="1"/>
  <c r="H120" i="1"/>
  <c r="H119" i="1"/>
  <c r="N118" i="1"/>
  <c r="K118" i="1"/>
  <c r="H118" i="1"/>
  <c r="N117" i="1"/>
  <c r="N116" i="1"/>
  <c r="N115" i="1"/>
  <c r="H115" i="1"/>
  <c r="N114" i="1"/>
  <c r="K114" i="1"/>
  <c r="H114" i="1"/>
  <c r="N113" i="1"/>
  <c r="K113" i="1"/>
  <c r="H113" i="1"/>
  <c r="N112" i="1"/>
  <c r="K112" i="1"/>
  <c r="H112" i="1"/>
  <c r="N110" i="1"/>
  <c r="M109" i="1"/>
  <c r="L109" i="1"/>
  <c r="K109" i="1"/>
  <c r="H109" i="1"/>
  <c r="N108" i="1"/>
  <c r="K108" i="1"/>
  <c r="H108" i="1"/>
  <c r="N107" i="1"/>
  <c r="K107" i="1"/>
  <c r="H107" i="1"/>
  <c r="N106" i="1"/>
  <c r="K106" i="1"/>
  <c r="H106" i="1"/>
  <c r="N105" i="1"/>
  <c r="K105" i="1"/>
  <c r="H105" i="1"/>
  <c r="N104" i="1"/>
  <c r="K104" i="1"/>
  <c r="H104" i="1"/>
  <c r="N103" i="1"/>
  <c r="K103" i="1"/>
  <c r="H103" i="1"/>
  <c r="N102" i="1"/>
  <c r="K102" i="1"/>
  <c r="H102" i="1"/>
  <c r="N101" i="1"/>
  <c r="K101" i="1"/>
  <c r="H101" i="1"/>
  <c r="N100" i="1"/>
  <c r="K100" i="1"/>
  <c r="H100" i="1"/>
  <c r="N99" i="1"/>
  <c r="K99" i="1"/>
  <c r="H99" i="1"/>
  <c r="N98" i="1"/>
  <c r="K98" i="1"/>
  <c r="H98" i="1"/>
  <c r="N97" i="1"/>
  <c r="K97" i="1"/>
  <c r="H97" i="1"/>
  <c r="N96" i="1"/>
  <c r="K96" i="1"/>
  <c r="H96" i="1"/>
  <c r="N95" i="1"/>
  <c r="K95" i="1"/>
  <c r="H95" i="1"/>
  <c r="N94" i="1"/>
  <c r="K94" i="1"/>
  <c r="H94" i="1"/>
  <c r="M93" i="1"/>
  <c r="L93" i="1"/>
  <c r="K93" i="1"/>
  <c r="H93" i="1"/>
  <c r="N92" i="1"/>
  <c r="K92" i="1"/>
  <c r="H92" i="1"/>
  <c r="N91" i="1"/>
  <c r="K91" i="1"/>
  <c r="H91" i="1"/>
  <c r="N90" i="1"/>
  <c r="K90" i="1"/>
  <c r="H90" i="1"/>
  <c r="N88" i="1"/>
  <c r="K88" i="1"/>
  <c r="H88" i="1"/>
  <c r="N87" i="1"/>
  <c r="K87" i="1"/>
  <c r="H87" i="1"/>
  <c r="N86" i="1"/>
  <c r="K86" i="1"/>
  <c r="H86" i="1"/>
  <c r="N85" i="1"/>
  <c r="K85" i="1"/>
  <c r="H85" i="1"/>
  <c r="N84" i="1"/>
  <c r="K84" i="1"/>
  <c r="H84" i="1"/>
  <c r="N83" i="1"/>
  <c r="K83" i="1"/>
  <c r="H83" i="1"/>
  <c r="N82" i="1"/>
  <c r="K82" i="1"/>
  <c r="H82" i="1"/>
  <c r="N81" i="1"/>
  <c r="K81" i="1"/>
  <c r="H81" i="1"/>
  <c r="N80" i="1"/>
  <c r="K80" i="1"/>
  <c r="H80" i="1"/>
  <c r="N79" i="1"/>
  <c r="K79" i="1"/>
  <c r="H79" i="1"/>
  <c r="N78" i="1"/>
  <c r="K78" i="1"/>
  <c r="H78" i="1"/>
  <c r="N77" i="1"/>
  <c r="K77" i="1"/>
  <c r="H77" i="1"/>
  <c r="N76" i="1"/>
  <c r="K76" i="1"/>
  <c r="H76" i="1"/>
  <c r="N75" i="1"/>
  <c r="K75" i="1"/>
  <c r="H75" i="1"/>
  <c r="N74" i="1"/>
  <c r="K74" i="1"/>
  <c r="H74" i="1"/>
  <c r="M73" i="1"/>
  <c r="L73" i="1"/>
  <c r="K73" i="1"/>
  <c r="H73" i="1"/>
  <c r="N72" i="1"/>
  <c r="K72" i="1"/>
  <c r="H72" i="1"/>
  <c r="M71" i="1"/>
  <c r="L71" i="1"/>
  <c r="N71" i="1" s="1"/>
  <c r="K71" i="1"/>
  <c r="H71" i="1"/>
  <c r="N70" i="1"/>
  <c r="K70" i="1"/>
  <c r="H70" i="1"/>
  <c r="N69" i="1"/>
  <c r="K69" i="1"/>
  <c r="H69" i="1"/>
  <c r="N68" i="1"/>
  <c r="K68" i="1"/>
  <c r="H68" i="1"/>
  <c r="N67" i="1"/>
  <c r="K67" i="1"/>
  <c r="H67" i="1"/>
  <c r="N66" i="1"/>
  <c r="K66" i="1"/>
  <c r="H66" i="1"/>
  <c r="N65" i="1"/>
  <c r="K65" i="1"/>
  <c r="H65" i="1"/>
  <c r="N64" i="1"/>
  <c r="K64" i="1"/>
  <c r="K63" i="1"/>
  <c r="H63" i="1"/>
  <c r="N62" i="1"/>
  <c r="K62" i="1"/>
  <c r="H62" i="1"/>
  <c r="N61" i="1"/>
  <c r="K61" i="1"/>
  <c r="H61" i="1"/>
  <c r="M60" i="1"/>
  <c r="L60" i="1"/>
  <c r="K60" i="1"/>
  <c r="H60" i="1"/>
  <c r="N59" i="1"/>
  <c r="K59" i="1"/>
  <c r="H59" i="1"/>
  <c r="N58" i="1"/>
  <c r="K58" i="1"/>
  <c r="H58" i="1"/>
  <c r="N57" i="1"/>
  <c r="K57" i="1"/>
  <c r="H57" i="1"/>
  <c r="N56" i="1"/>
  <c r="K56" i="1"/>
  <c r="H56" i="1"/>
  <c r="N55" i="1"/>
  <c r="K55" i="1"/>
  <c r="H55" i="1"/>
  <c r="N54" i="1"/>
  <c r="K54" i="1"/>
  <c r="H54" i="1"/>
  <c r="N53" i="1"/>
  <c r="K53" i="1"/>
  <c r="H53" i="1"/>
  <c r="N52" i="1"/>
  <c r="K52" i="1"/>
  <c r="H52" i="1"/>
  <c r="N51" i="1"/>
  <c r="K51" i="1"/>
  <c r="H51" i="1"/>
  <c r="N50" i="1"/>
  <c r="K50" i="1"/>
  <c r="H50" i="1"/>
  <c r="N49" i="1"/>
  <c r="K49" i="1"/>
  <c r="H49" i="1"/>
  <c r="N48" i="1"/>
  <c r="K48" i="1"/>
  <c r="H48" i="1"/>
  <c r="N47" i="1"/>
  <c r="K47" i="1"/>
  <c r="H47" i="1"/>
  <c r="N46" i="1"/>
  <c r="K46" i="1"/>
  <c r="H46" i="1"/>
  <c r="N45" i="1"/>
  <c r="K45" i="1"/>
  <c r="H45" i="1"/>
  <c r="N44" i="1"/>
  <c r="K44" i="1"/>
  <c r="H44" i="1"/>
  <c r="M43" i="1"/>
  <c r="L43" i="1"/>
  <c r="K43" i="1"/>
  <c r="H43" i="1"/>
  <c r="N42" i="1"/>
  <c r="K42" i="1"/>
  <c r="H42" i="1"/>
  <c r="N41" i="1"/>
  <c r="K41" i="1"/>
  <c r="H41" i="1"/>
  <c r="N40" i="1"/>
  <c r="K40" i="1"/>
  <c r="H40" i="1"/>
  <c r="N39" i="1"/>
  <c r="K39" i="1"/>
  <c r="H39" i="1"/>
  <c r="N38" i="1"/>
  <c r="K38" i="1"/>
  <c r="H38" i="1"/>
  <c r="N37" i="1"/>
  <c r="K37" i="1"/>
  <c r="H37" i="1"/>
  <c r="N36" i="1"/>
  <c r="K36" i="1"/>
  <c r="H36" i="1"/>
  <c r="N34" i="1"/>
  <c r="N33" i="1"/>
  <c r="K33" i="1"/>
  <c r="H33" i="1"/>
  <c r="N32" i="1"/>
  <c r="M32" i="1"/>
  <c r="L32" i="1"/>
  <c r="K32" i="1"/>
  <c r="H32" i="1"/>
  <c r="N31" i="1"/>
  <c r="K31" i="1"/>
  <c r="H31" i="1"/>
  <c r="N30" i="1"/>
  <c r="K30" i="1"/>
  <c r="H30" i="1"/>
  <c r="N29" i="1"/>
  <c r="K29" i="1"/>
  <c r="H29" i="1"/>
  <c r="N28" i="1"/>
  <c r="K28" i="1"/>
  <c r="H28" i="1"/>
  <c r="N27" i="1"/>
  <c r="K27" i="1"/>
  <c r="H27" i="1"/>
  <c r="N26" i="1"/>
  <c r="K26" i="1"/>
  <c r="H26" i="1"/>
  <c r="N25" i="1"/>
  <c r="K25" i="1"/>
  <c r="H25" i="1"/>
  <c r="N24" i="1"/>
  <c r="K24" i="1"/>
  <c r="H24" i="1"/>
  <c r="N23" i="1"/>
  <c r="K23" i="1"/>
  <c r="H23" i="1"/>
  <c r="N22" i="1"/>
  <c r="K22" i="1"/>
  <c r="H22" i="1"/>
  <c r="N21" i="1"/>
  <c r="K21" i="1"/>
  <c r="H21" i="1"/>
  <c r="N20" i="1"/>
  <c r="K20" i="1"/>
  <c r="N19" i="1"/>
  <c r="M19" i="1"/>
  <c r="L19" i="1"/>
  <c r="K19" i="1"/>
  <c r="H19" i="1"/>
  <c r="N18" i="1"/>
  <c r="K18" i="1"/>
  <c r="H18" i="1"/>
  <c r="N17" i="1"/>
  <c r="K17" i="1"/>
  <c r="H17" i="1"/>
  <c r="N16" i="1"/>
  <c r="K16" i="1"/>
  <c r="H16" i="1"/>
  <c r="N15" i="1"/>
  <c r="K15" i="1"/>
  <c r="H15" i="1"/>
  <c r="N13" i="1"/>
  <c r="K13" i="1"/>
  <c r="H13" i="1"/>
  <c r="N12" i="1"/>
  <c r="K12" i="1"/>
  <c r="H12" i="1"/>
  <c r="N11" i="1"/>
  <c r="K11" i="1"/>
  <c r="H11" i="1"/>
  <c r="N10" i="1"/>
  <c r="K10" i="1"/>
  <c r="H10" i="1"/>
  <c r="N9" i="1"/>
  <c r="K9" i="1"/>
  <c r="H9" i="1"/>
  <c r="N8" i="1"/>
  <c r="K8" i="1"/>
  <c r="H8" i="1"/>
  <c r="E112" i="1"/>
  <c r="E129" i="1"/>
  <c r="E128" i="1"/>
  <c r="E126" i="1"/>
  <c r="E125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21" i="1"/>
  <c r="E120" i="1"/>
  <c r="E118" i="1"/>
  <c r="E115" i="1"/>
  <c r="E114" i="1"/>
  <c r="E113" i="1"/>
  <c r="E19" i="1"/>
  <c r="E18" i="1"/>
  <c r="E17" i="1"/>
  <c r="E16" i="1"/>
  <c r="E14" i="1"/>
  <c r="E12" i="1"/>
  <c r="E11" i="1"/>
  <c r="E10" i="1"/>
  <c r="E9" i="1"/>
  <c r="E8" i="1"/>
  <c r="T128" i="1" l="1"/>
  <c r="T60" i="1"/>
  <c r="N93" i="1"/>
  <c r="N73" i="1"/>
  <c r="M129" i="1"/>
  <c r="N129" i="1" s="1"/>
  <c r="L129" i="1"/>
  <c r="T32" i="1"/>
  <c r="N43" i="1"/>
  <c r="N60" i="1"/>
  <c r="N109" i="1"/>
  <c r="T121" i="1"/>
  <c r="T109" i="1"/>
  <c r="T93" i="1"/>
  <c r="T71" i="1"/>
  <c r="T43" i="1"/>
  <c r="R129" i="1"/>
  <c r="T19" i="1"/>
  <c r="S129" i="1"/>
  <c r="N128" i="1"/>
  <c r="T129" i="1" l="1"/>
</calcChain>
</file>

<file path=xl/sharedStrings.xml><?xml version="1.0" encoding="utf-8"?>
<sst xmlns="http://schemas.openxmlformats.org/spreadsheetml/2006/main" count="161" uniqueCount="135">
  <si>
    <t>Admits</t>
  </si>
  <si>
    <t>Total Applicants</t>
  </si>
  <si>
    <t>Agriculture</t>
  </si>
  <si>
    <t>Agricultural Science</t>
  </si>
  <si>
    <t>Agriculture Grad</t>
  </si>
  <si>
    <t>Animal Health Science</t>
  </si>
  <si>
    <t>Animal Science</t>
  </si>
  <si>
    <t>Apparel Merchand &amp; Mgmt</t>
  </si>
  <si>
    <t>Food Mkt &amp; Agribus Mgmt</t>
  </si>
  <si>
    <t>Food Science &amp; Tech</t>
  </si>
  <si>
    <t>Foods &amp; Nutrition</t>
  </si>
  <si>
    <t>Plant Science</t>
  </si>
  <si>
    <t>College Total</t>
  </si>
  <si>
    <t>Business Administration</t>
  </si>
  <si>
    <t>Accounting</t>
  </si>
  <si>
    <t>Bus Admin Grad MS</t>
  </si>
  <si>
    <t>Business Admin MBA Grad</t>
  </si>
  <si>
    <t>Computer Information Systems</t>
  </si>
  <si>
    <t>Finance, Real Estate, and Law</t>
  </si>
  <si>
    <t>International Business</t>
  </si>
  <si>
    <t>Management &amp; Human Resources</t>
  </si>
  <si>
    <t>Marketing Management</t>
  </si>
  <si>
    <t>Operations Management</t>
  </si>
  <si>
    <t>e-Business</t>
  </si>
  <si>
    <t>Administrative Service Cred</t>
  </si>
  <si>
    <t>Education Grad</t>
  </si>
  <si>
    <t>Gender,Ethn,Multicul Stu</t>
  </si>
  <si>
    <t>Liberal Studies</t>
  </si>
  <si>
    <t>Multiple Subj (LS) Cred Gen</t>
  </si>
  <si>
    <t>Single Subject Cred Gen</t>
  </si>
  <si>
    <t>Specialist Instruct Cred</t>
  </si>
  <si>
    <t>Engineering</t>
  </si>
  <si>
    <t>Aerospace Engr</t>
  </si>
  <si>
    <t>Chemical Engr</t>
  </si>
  <si>
    <t>Civil Engineering Master</t>
  </si>
  <si>
    <t>Civil Engr</t>
  </si>
  <si>
    <t>Computer Engr</t>
  </si>
  <si>
    <t>Construction Engr Tech</t>
  </si>
  <si>
    <t>Electrical Engr</t>
  </si>
  <si>
    <t>Electrical Engr Grad</t>
  </si>
  <si>
    <t>Engineering Grad</t>
  </si>
  <si>
    <t>Engr Management Grad</t>
  </si>
  <si>
    <t>Industrial Engineering</t>
  </si>
  <si>
    <t>Manufacturing Engr</t>
  </si>
  <si>
    <t>Mechanical Engr</t>
  </si>
  <si>
    <t>Mechanical Engr Grad</t>
  </si>
  <si>
    <t>Environmental Design</t>
  </si>
  <si>
    <t>Architecture</t>
  </si>
  <si>
    <t>Architecture Grad</t>
  </si>
  <si>
    <t>Art</t>
  </si>
  <si>
    <t>Graphic Design</t>
  </si>
  <si>
    <t>Landscape Architecture</t>
  </si>
  <si>
    <t>Landscape Architecture Grad</t>
  </si>
  <si>
    <t>Regenerative Studies Grad</t>
  </si>
  <si>
    <t>Urban &amp; Regional Plan</t>
  </si>
  <si>
    <t>Urban &amp; Regional Plan Grad</t>
  </si>
  <si>
    <t>Hospitality Management</t>
  </si>
  <si>
    <t>Anthropology</t>
  </si>
  <si>
    <t>Communication</t>
  </si>
  <si>
    <t>Economics</t>
  </si>
  <si>
    <t>Economics Grad</t>
  </si>
  <si>
    <t>English</t>
  </si>
  <si>
    <t>English Grad</t>
  </si>
  <si>
    <t>Geography</t>
  </si>
  <si>
    <t>History</t>
  </si>
  <si>
    <t>History Grad</t>
  </si>
  <si>
    <t>Kinesiology</t>
  </si>
  <si>
    <t>Kinesiology Grad</t>
  </si>
  <si>
    <t>Master of Public Admin</t>
  </si>
  <si>
    <t>Music</t>
  </si>
  <si>
    <t>Philosophy</t>
  </si>
  <si>
    <t>Political Science</t>
  </si>
  <si>
    <t>Psychology</t>
  </si>
  <si>
    <t>Psychology Grad</t>
  </si>
  <si>
    <t>Social Sciences</t>
  </si>
  <si>
    <t>Sociology</t>
  </si>
  <si>
    <t>Spanish</t>
  </si>
  <si>
    <t>Theatre</t>
  </si>
  <si>
    <t>Science</t>
  </si>
  <si>
    <t>Biological Sciences Grad</t>
  </si>
  <si>
    <t>Biology</t>
  </si>
  <si>
    <t>Biotechnology</t>
  </si>
  <si>
    <t>Chemistry</t>
  </si>
  <si>
    <t>Chemistry Grad</t>
  </si>
  <si>
    <t>Computer Science</t>
  </si>
  <si>
    <t>Computer Science Grad</t>
  </si>
  <si>
    <t>Environmental Biology</t>
  </si>
  <si>
    <t>Geology</t>
  </si>
  <si>
    <t>Mathematics</t>
  </si>
  <si>
    <t>Mathematics Grad</t>
  </si>
  <si>
    <t>Physics</t>
  </si>
  <si>
    <t>University Total</t>
  </si>
  <si>
    <t>College</t>
  </si>
  <si>
    <t>Major Description</t>
  </si>
  <si>
    <t>Accountancy Grad</t>
  </si>
  <si>
    <t>Applied Biotechnology</t>
  </si>
  <si>
    <t>California State Polytechnic University, Pomona</t>
  </si>
  <si>
    <t>Interior Architecture Grad</t>
  </si>
  <si>
    <t>Extended University</t>
  </si>
  <si>
    <t>Fall 2011</t>
  </si>
  <si>
    <t>Grad Fee Waiver-Employee</t>
  </si>
  <si>
    <t>IPOLY</t>
  </si>
  <si>
    <t>Science, Technology &amp; Society</t>
  </si>
  <si>
    <t xml:space="preserve">Ugrad Fee Waiver-Emply </t>
  </si>
  <si>
    <t>Undeclared Undergraduate</t>
  </si>
  <si>
    <t>Young Scholars</t>
  </si>
  <si>
    <t>Agribusiness &amp; Food Indus Mgmt</t>
  </si>
  <si>
    <t>Educ Leadership, PreK-12 Spec</t>
  </si>
  <si>
    <t>Fall 2013</t>
  </si>
  <si>
    <t>Undeclared Graduate</t>
  </si>
  <si>
    <t>Dietetics Certificate</t>
  </si>
  <si>
    <t>% Admits</t>
  </si>
  <si>
    <t>Fall 2014</t>
  </si>
  <si>
    <t>University Programs</t>
  </si>
  <si>
    <t>Art History</t>
  </si>
  <si>
    <t>Electrical Engineering Grad</t>
  </si>
  <si>
    <t>Fall 2015</t>
  </si>
  <si>
    <t>Education &amp; Integrative Studies</t>
  </si>
  <si>
    <t>Administrative Svc Cred DNU</t>
  </si>
  <si>
    <t>Course Match UGRD</t>
  </si>
  <si>
    <t>Undeclared Comp Term</t>
  </si>
  <si>
    <t>Undeclared Transitory</t>
  </si>
  <si>
    <t>Accountancy CEU Grad (Accelerated)</t>
  </si>
  <si>
    <t>Geology CEU Grad</t>
  </si>
  <si>
    <t>Hospitality Management CEU Grad</t>
  </si>
  <si>
    <t>Systems Engring CEU Grad</t>
  </si>
  <si>
    <t>Letters, Arts, &amp; Social Sciences</t>
  </si>
  <si>
    <t>Fall 2016</t>
  </si>
  <si>
    <t>Early Childhood Studies</t>
  </si>
  <si>
    <t>Electronic Systems Eng Tech</t>
  </si>
  <si>
    <t>Electromechanical Sys Eng Tech</t>
  </si>
  <si>
    <t>Academic Research and Resources</t>
  </si>
  <si>
    <t>Fall 2017</t>
  </si>
  <si>
    <t>CourseMatch PBAC</t>
  </si>
  <si>
    <t>Application Counts by College and Major - Fall 2014 to Fall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</si>
</sst>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5" x14ac:knownFonts="1">
    <font>
      <sz val="8"/>
      <name val="Microsoft Sans Serif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2" xfId="0" applyNumberFormat="1" applyFont="1" applyBorder="1" applyAlignment="1" applyProtection="1">
      <alignment horizontal="center" vertical="center"/>
      <protection locked="0"/>
    </xf>
    <xf numFmtId="9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3" fontId="1" fillId="0" borderId="2" xfId="0" applyNumberFormat="1" applyFont="1" applyBorder="1" applyAlignment="1">
      <alignment horizontal="center" vertical="center"/>
    </xf>
    <xf numFmtId="0" fontId="4" fillId="4" borderId="5" xfId="0" applyFont="1" applyFill="1" applyBorder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vertical="center"/>
      <protection locked="0"/>
    </xf>
    <xf numFmtId="0" fontId="1" fillId="4" borderId="8" xfId="0" applyFont="1" applyFill="1" applyBorder="1" applyAlignment="1" applyProtection="1">
      <alignment vertical="center"/>
      <protection locked="0"/>
    </xf>
    <xf numFmtId="3" fontId="1" fillId="4" borderId="1" xfId="0" applyNumberFormat="1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164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Alignment="1">
      <alignment horizontal="right" vertical="center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7"/>
  <sheetViews>
    <sheetView tabSelected="1" zoomScaleNormal="100" workbookViewId="0">
      <selection activeCell="A5" sqref="A5"/>
    </sheetView>
  </sheetViews>
  <sheetFormatPr defaultRowHeight="12.75" x14ac:dyDescent="0.15"/>
  <cols>
    <col min="1" max="1" width="30.83203125" style="1" customWidth="1"/>
    <col min="2" max="2" width="35.83203125" style="1" customWidth="1"/>
    <col min="3" max="3" width="13.33203125" style="7" hidden="1" customWidth="1"/>
    <col min="4" max="5" width="9.33203125" style="7" hidden="1" customWidth="1"/>
    <col min="6" max="6" width="13.33203125" style="7" hidden="1" customWidth="1"/>
    <col min="7" max="8" width="9.33203125" style="7" hidden="1" customWidth="1"/>
    <col min="9" max="9" width="13.33203125" style="8" customWidth="1"/>
    <col min="10" max="11" width="9.33203125" style="7" customWidth="1"/>
    <col min="12" max="12" width="13.33203125" style="7" customWidth="1"/>
    <col min="13" max="14" width="9.33203125" style="7" customWidth="1"/>
    <col min="15" max="15" width="13.33203125" style="7" customWidth="1"/>
    <col min="16" max="17" width="9.33203125" style="7" customWidth="1"/>
    <col min="18" max="18" width="13.33203125" style="7" customWidth="1"/>
    <col min="19" max="20" width="9.33203125" style="7" customWidth="1"/>
    <col min="21" max="21" width="9.33203125" style="1"/>
    <col min="22" max="22" width="21.5" style="1" customWidth="1"/>
    <col min="23" max="23" width="31" style="2" customWidth="1"/>
    <col min="24" max="24" width="9.33203125" style="2"/>
    <col min="25" max="25" width="10.1640625" style="2" customWidth="1"/>
    <col min="26" max="16384" width="9.33203125" style="2"/>
  </cols>
  <sheetData>
    <row r="1" spans="1:23" x14ac:dyDescent="0.15">
      <c r="A1" s="1" t="s">
        <v>96</v>
      </c>
      <c r="M1" s="46"/>
      <c r="N1" s="46"/>
      <c r="P1" s="46"/>
      <c r="Q1" s="46"/>
      <c r="S1" s="46">
        <v>43033</v>
      </c>
      <c r="T1" s="46"/>
    </row>
    <row r="2" spans="1:23" x14ac:dyDescent="0.15">
      <c r="A2" s="1" t="s">
        <v>131</v>
      </c>
    </row>
    <row r="4" spans="1:23" s="4" customFormat="1" ht="18.75" x14ac:dyDescent="0.15">
      <c r="A4" s="3" t="s">
        <v>134</v>
      </c>
      <c r="B4" s="3"/>
      <c r="C4" s="9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3"/>
      <c r="V4" s="3"/>
      <c r="W4" s="3"/>
    </row>
    <row r="6" spans="1:23" x14ac:dyDescent="0.15">
      <c r="A6" s="24"/>
      <c r="B6" s="25"/>
      <c r="C6" s="45" t="s">
        <v>99</v>
      </c>
      <c r="D6" s="45"/>
      <c r="E6" s="45"/>
      <c r="F6" s="47" t="s">
        <v>108</v>
      </c>
      <c r="G6" s="48"/>
      <c r="H6" s="49"/>
      <c r="I6" s="47" t="s">
        <v>112</v>
      </c>
      <c r="J6" s="48"/>
      <c r="K6" s="49"/>
      <c r="L6" s="45" t="s">
        <v>116</v>
      </c>
      <c r="M6" s="45"/>
      <c r="N6" s="45"/>
      <c r="O6" s="45" t="s">
        <v>127</v>
      </c>
      <c r="P6" s="45"/>
      <c r="Q6" s="45"/>
      <c r="R6" s="45" t="s">
        <v>132</v>
      </c>
      <c r="S6" s="45"/>
      <c r="T6" s="45"/>
      <c r="U6" s="2"/>
      <c r="V6" s="2"/>
    </row>
    <row r="7" spans="1:23" ht="25.5" customHeight="1" x14ac:dyDescent="0.15">
      <c r="A7" s="26" t="s">
        <v>92</v>
      </c>
      <c r="B7" s="26" t="s">
        <v>93</v>
      </c>
      <c r="C7" s="27" t="s">
        <v>1</v>
      </c>
      <c r="D7" s="27" t="s">
        <v>0</v>
      </c>
      <c r="E7" s="27" t="s">
        <v>111</v>
      </c>
      <c r="F7" s="27" t="s">
        <v>1</v>
      </c>
      <c r="G7" s="27" t="s">
        <v>0</v>
      </c>
      <c r="H7" s="27" t="s">
        <v>111</v>
      </c>
      <c r="I7" s="27" t="s">
        <v>1</v>
      </c>
      <c r="J7" s="27" t="s">
        <v>0</v>
      </c>
      <c r="K7" s="27" t="s">
        <v>111</v>
      </c>
      <c r="L7" s="27" t="s">
        <v>1</v>
      </c>
      <c r="M7" s="27" t="s">
        <v>0</v>
      </c>
      <c r="N7" s="27" t="s">
        <v>111</v>
      </c>
      <c r="O7" s="27" t="s">
        <v>1</v>
      </c>
      <c r="P7" s="27" t="s">
        <v>0</v>
      </c>
      <c r="Q7" s="27" t="s">
        <v>111</v>
      </c>
      <c r="R7" s="27" t="s">
        <v>1</v>
      </c>
      <c r="S7" s="27" t="s">
        <v>0</v>
      </c>
      <c r="T7" s="27" t="s">
        <v>111</v>
      </c>
      <c r="U7" s="2"/>
      <c r="V7" s="2"/>
    </row>
    <row r="8" spans="1:23" x14ac:dyDescent="0.15">
      <c r="A8" s="42" t="s">
        <v>2</v>
      </c>
      <c r="B8" s="33" t="s">
        <v>3</v>
      </c>
      <c r="C8" s="11">
        <v>187</v>
      </c>
      <c r="D8" s="11">
        <v>108</v>
      </c>
      <c r="E8" s="12">
        <f>SUM(D8/C8)</f>
        <v>0.57754010695187163</v>
      </c>
      <c r="F8" s="13">
        <v>130</v>
      </c>
      <c r="G8" s="11">
        <v>103</v>
      </c>
      <c r="H8" s="12">
        <f>SUM(G8/F8)</f>
        <v>0.79230769230769227</v>
      </c>
      <c r="I8" s="11">
        <v>133</v>
      </c>
      <c r="J8" s="11">
        <v>100</v>
      </c>
      <c r="K8" s="12">
        <f>SUM(J8/I8)</f>
        <v>0.75187969924812026</v>
      </c>
      <c r="L8" s="11">
        <v>159</v>
      </c>
      <c r="M8" s="11">
        <v>91</v>
      </c>
      <c r="N8" s="12">
        <f>SUM(M8/L8)</f>
        <v>0.57232704402515722</v>
      </c>
      <c r="O8" s="11">
        <v>142</v>
      </c>
      <c r="P8" s="11">
        <v>118</v>
      </c>
      <c r="Q8" s="12">
        <f>SUM(P8/O8)</f>
        <v>0.83098591549295775</v>
      </c>
      <c r="R8" s="11">
        <v>163</v>
      </c>
      <c r="S8" s="11">
        <v>122</v>
      </c>
      <c r="T8" s="12">
        <f>SUM(S8/R8)</f>
        <v>0.74846625766871167</v>
      </c>
      <c r="U8" s="2"/>
      <c r="V8" s="2"/>
    </row>
    <row r="9" spans="1:23" x14ac:dyDescent="0.15">
      <c r="A9" s="43"/>
      <c r="B9" s="33" t="s">
        <v>4</v>
      </c>
      <c r="C9" s="11">
        <v>46</v>
      </c>
      <c r="D9" s="11">
        <v>25</v>
      </c>
      <c r="E9" s="12">
        <f t="shared" ref="E9:E67" si="0">SUM(D9/C9)</f>
        <v>0.54347826086956519</v>
      </c>
      <c r="F9" s="13">
        <v>66</v>
      </c>
      <c r="G9" s="11">
        <v>12</v>
      </c>
      <c r="H9" s="12">
        <f t="shared" ref="H9:H13" si="1">SUM(G9/F9)</f>
        <v>0.18181818181818182</v>
      </c>
      <c r="I9" s="11">
        <v>39</v>
      </c>
      <c r="J9" s="11">
        <v>19</v>
      </c>
      <c r="K9" s="12">
        <f t="shared" ref="K9:K13" si="2">SUM(J9/I9)</f>
        <v>0.48717948717948717</v>
      </c>
      <c r="L9" s="11">
        <v>64</v>
      </c>
      <c r="M9" s="11">
        <v>27</v>
      </c>
      <c r="N9" s="12">
        <f t="shared" ref="N9:N13" si="3">SUM(M9/L9)</f>
        <v>0.421875</v>
      </c>
      <c r="O9" s="11">
        <v>55</v>
      </c>
      <c r="P9" s="11">
        <v>32</v>
      </c>
      <c r="Q9" s="12">
        <f t="shared" ref="Q9:Q13" si="4">SUM(P9/O9)</f>
        <v>0.58181818181818179</v>
      </c>
      <c r="R9" s="11">
        <v>40</v>
      </c>
      <c r="S9" s="11">
        <v>18</v>
      </c>
      <c r="T9" s="12">
        <f t="shared" ref="T9:T13" si="5">SUM(S9/R9)</f>
        <v>0.45</v>
      </c>
      <c r="U9" s="2"/>
      <c r="V9" s="2"/>
    </row>
    <row r="10" spans="1:23" x14ac:dyDescent="0.15">
      <c r="A10" s="43"/>
      <c r="B10" s="33" t="s">
        <v>5</v>
      </c>
      <c r="C10" s="11">
        <v>288</v>
      </c>
      <c r="D10" s="11">
        <v>119</v>
      </c>
      <c r="E10" s="12">
        <f t="shared" si="0"/>
        <v>0.41319444444444442</v>
      </c>
      <c r="F10" s="13">
        <v>424</v>
      </c>
      <c r="G10" s="11">
        <v>91</v>
      </c>
      <c r="H10" s="12">
        <f t="shared" si="1"/>
        <v>0.21462264150943397</v>
      </c>
      <c r="I10" s="11">
        <v>394</v>
      </c>
      <c r="J10" s="11">
        <v>92</v>
      </c>
      <c r="K10" s="12">
        <f t="shared" si="2"/>
        <v>0.233502538071066</v>
      </c>
      <c r="L10" s="11">
        <v>491</v>
      </c>
      <c r="M10" s="11">
        <v>115</v>
      </c>
      <c r="N10" s="12">
        <f t="shared" si="3"/>
        <v>0.23421588594704684</v>
      </c>
      <c r="O10" s="11">
        <v>444</v>
      </c>
      <c r="P10" s="11">
        <v>153</v>
      </c>
      <c r="Q10" s="12">
        <f t="shared" si="4"/>
        <v>0.34459459459459457</v>
      </c>
      <c r="R10" s="11">
        <v>482</v>
      </c>
      <c r="S10" s="11">
        <v>135</v>
      </c>
      <c r="T10" s="12">
        <f t="shared" si="5"/>
        <v>0.28008298755186722</v>
      </c>
      <c r="U10" s="2"/>
      <c r="V10" s="2"/>
    </row>
    <row r="11" spans="1:23" x14ac:dyDescent="0.15">
      <c r="A11" s="43"/>
      <c r="B11" s="33" t="s">
        <v>6</v>
      </c>
      <c r="C11" s="11">
        <v>816</v>
      </c>
      <c r="D11" s="11">
        <v>260</v>
      </c>
      <c r="E11" s="12">
        <f t="shared" si="0"/>
        <v>0.31862745098039214</v>
      </c>
      <c r="F11" s="13">
        <v>1126</v>
      </c>
      <c r="G11" s="11">
        <v>371</v>
      </c>
      <c r="H11" s="12">
        <f t="shared" si="1"/>
        <v>0.32948490230905864</v>
      </c>
      <c r="I11" s="11">
        <v>1142</v>
      </c>
      <c r="J11" s="11">
        <v>365</v>
      </c>
      <c r="K11" s="12">
        <f t="shared" si="2"/>
        <v>0.31961471103327493</v>
      </c>
      <c r="L11" s="11">
        <v>1192</v>
      </c>
      <c r="M11" s="11">
        <v>373</v>
      </c>
      <c r="N11" s="12">
        <f t="shared" si="3"/>
        <v>0.31291946308724833</v>
      </c>
      <c r="O11" s="11">
        <v>1093</v>
      </c>
      <c r="P11" s="11">
        <v>393</v>
      </c>
      <c r="Q11" s="12">
        <f t="shared" si="4"/>
        <v>0.35956084172003661</v>
      </c>
      <c r="R11" s="11">
        <v>1215</v>
      </c>
      <c r="S11" s="11">
        <v>471</v>
      </c>
      <c r="T11" s="12">
        <f t="shared" si="5"/>
        <v>0.38765432098765434</v>
      </c>
      <c r="U11" s="2"/>
      <c r="V11" s="2"/>
    </row>
    <row r="12" spans="1:23" x14ac:dyDescent="0.15">
      <c r="A12" s="43"/>
      <c r="B12" s="33" t="s">
        <v>7</v>
      </c>
      <c r="C12" s="11">
        <v>339</v>
      </c>
      <c r="D12" s="11">
        <v>187</v>
      </c>
      <c r="E12" s="12">
        <f t="shared" si="0"/>
        <v>0.55162241887905605</v>
      </c>
      <c r="F12" s="13">
        <v>378</v>
      </c>
      <c r="G12" s="11">
        <v>305</v>
      </c>
      <c r="H12" s="12">
        <f t="shared" si="1"/>
        <v>0.80687830687830686</v>
      </c>
      <c r="I12" s="11">
        <v>410</v>
      </c>
      <c r="J12" s="11">
        <v>313</v>
      </c>
      <c r="K12" s="12">
        <f t="shared" si="2"/>
        <v>0.76341463414634148</v>
      </c>
      <c r="L12" s="11">
        <v>385</v>
      </c>
      <c r="M12" s="11">
        <v>276</v>
      </c>
      <c r="N12" s="12">
        <f t="shared" si="3"/>
        <v>0.7168831168831169</v>
      </c>
      <c r="O12" s="11">
        <v>434</v>
      </c>
      <c r="P12" s="11">
        <v>356</v>
      </c>
      <c r="Q12" s="12">
        <f t="shared" si="4"/>
        <v>0.82027649769585254</v>
      </c>
      <c r="R12" s="11">
        <v>384</v>
      </c>
      <c r="S12" s="11">
        <v>297</v>
      </c>
      <c r="T12" s="12">
        <f t="shared" si="5"/>
        <v>0.7734375</v>
      </c>
      <c r="U12" s="2"/>
      <c r="V12" s="2"/>
    </row>
    <row r="13" spans="1:23" x14ac:dyDescent="0.15">
      <c r="A13" s="43"/>
      <c r="B13" s="33" t="s">
        <v>110</v>
      </c>
      <c r="C13" s="11"/>
      <c r="D13" s="11"/>
      <c r="E13" s="12"/>
      <c r="F13" s="13">
        <v>14</v>
      </c>
      <c r="G13" s="11">
        <v>14</v>
      </c>
      <c r="H13" s="12">
        <f t="shared" si="1"/>
        <v>1</v>
      </c>
      <c r="I13" s="11">
        <v>13</v>
      </c>
      <c r="J13" s="11">
        <v>13</v>
      </c>
      <c r="K13" s="12">
        <f t="shared" si="2"/>
        <v>1</v>
      </c>
      <c r="L13" s="11">
        <v>15</v>
      </c>
      <c r="M13" s="11">
        <v>14</v>
      </c>
      <c r="N13" s="12">
        <f t="shared" si="3"/>
        <v>0.93333333333333335</v>
      </c>
      <c r="O13" s="11">
        <v>15</v>
      </c>
      <c r="P13" s="11">
        <v>15</v>
      </c>
      <c r="Q13" s="12">
        <f t="shared" si="4"/>
        <v>1</v>
      </c>
      <c r="R13" s="11">
        <v>15</v>
      </c>
      <c r="S13" s="11">
        <v>15</v>
      </c>
      <c r="T13" s="12">
        <f t="shared" si="5"/>
        <v>1</v>
      </c>
      <c r="U13" s="2"/>
      <c r="V13" s="2"/>
    </row>
    <row r="14" spans="1:23" x14ac:dyDescent="0.15">
      <c r="A14" s="43"/>
      <c r="B14" s="33" t="s">
        <v>8</v>
      </c>
      <c r="C14" s="11">
        <v>56</v>
      </c>
      <c r="D14" s="11">
        <v>31</v>
      </c>
      <c r="E14" s="12">
        <f t="shared" si="0"/>
        <v>0.5535714285714286</v>
      </c>
      <c r="F14" s="13"/>
      <c r="G14" s="11"/>
      <c r="H14" s="12"/>
      <c r="I14" s="14"/>
      <c r="J14" s="15"/>
      <c r="K14" s="12"/>
      <c r="L14" s="14"/>
      <c r="M14" s="15"/>
      <c r="N14" s="12"/>
      <c r="O14" s="14"/>
      <c r="P14" s="15"/>
      <c r="Q14" s="12"/>
      <c r="R14" s="14"/>
      <c r="S14" s="15"/>
      <c r="T14" s="12"/>
      <c r="U14" s="2"/>
      <c r="V14" s="2"/>
    </row>
    <row r="15" spans="1:23" x14ac:dyDescent="0.15">
      <c r="A15" s="43"/>
      <c r="B15" s="33" t="s">
        <v>106</v>
      </c>
      <c r="C15" s="11"/>
      <c r="D15" s="11"/>
      <c r="E15" s="12"/>
      <c r="F15" s="13">
        <v>96</v>
      </c>
      <c r="G15" s="11">
        <v>64</v>
      </c>
      <c r="H15" s="12">
        <f t="shared" ref="H15:H19" si="6">SUM(G15/F15)</f>
        <v>0.66666666666666663</v>
      </c>
      <c r="I15" s="11">
        <v>125</v>
      </c>
      <c r="J15" s="11">
        <v>103</v>
      </c>
      <c r="K15" s="12">
        <f t="shared" ref="K15:K33" si="7">SUM(J15/I15)</f>
        <v>0.82399999999999995</v>
      </c>
      <c r="L15" s="11">
        <v>127</v>
      </c>
      <c r="M15" s="11">
        <v>94</v>
      </c>
      <c r="N15" s="12">
        <f t="shared" ref="N15:N53" si="8">SUM(M15/L15)</f>
        <v>0.74015748031496065</v>
      </c>
      <c r="O15" s="11">
        <v>155</v>
      </c>
      <c r="P15" s="11">
        <v>124</v>
      </c>
      <c r="Q15" s="12">
        <f t="shared" ref="Q15:Q53" si="9">SUM(P15/O15)</f>
        <v>0.8</v>
      </c>
      <c r="R15" s="11">
        <v>121</v>
      </c>
      <c r="S15" s="11">
        <v>98</v>
      </c>
      <c r="T15" s="12">
        <f t="shared" ref="T15:T53" si="10">SUM(S15/R15)</f>
        <v>0.80991735537190079</v>
      </c>
      <c r="U15" s="2"/>
      <c r="V15" s="2"/>
    </row>
    <row r="16" spans="1:23" x14ac:dyDescent="0.15">
      <c r="A16" s="43"/>
      <c r="B16" s="33" t="s">
        <v>9</v>
      </c>
      <c r="C16" s="11">
        <v>125</v>
      </c>
      <c r="D16" s="11">
        <v>75</v>
      </c>
      <c r="E16" s="12">
        <f t="shared" si="0"/>
        <v>0.6</v>
      </c>
      <c r="F16" s="13">
        <v>162</v>
      </c>
      <c r="G16" s="11">
        <v>122</v>
      </c>
      <c r="H16" s="12">
        <f t="shared" si="6"/>
        <v>0.75308641975308643</v>
      </c>
      <c r="I16" s="11">
        <v>142</v>
      </c>
      <c r="J16" s="11">
        <v>121</v>
      </c>
      <c r="K16" s="12">
        <f t="shared" si="7"/>
        <v>0.852112676056338</v>
      </c>
      <c r="L16" s="11">
        <v>174</v>
      </c>
      <c r="M16" s="11">
        <v>87</v>
      </c>
      <c r="N16" s="12">
        <f t="shared" si="8"/>
        <v>0.5</v>
      </c>
      <c r="O16" s="11">
        <v>157</v>
      </c>
      <c r="P16" s="11">
        <v>132</v>
      </c>
      <c r="Q16" s="12">
        <f t="shared" si="9"/>
        <v>0.84076433121019112</v>
      </c>
      <c r="R16" s="11">
        <v>135</v>
      </c>
      <c r="S16" s="11">
        <v>118</v>
      </c>
      <c r="T16" s="12">
        <f t="shared" si="10"/>
        <v>0.87407407407407411</v>
      </c>
      <c r="U16" s="2"/>
      <c r="V16" s="2"/>
    </row>
    <row r="17" spans="1:22" x14ac:dyDescent="0.15">
      <c r="A17" s="43"/>
      <c r="B17" s="33" t="s">
        <v>10</v>
      </c>
      <c r="C17" s="11">
        <v>429</v>
      </c>
      <c r="D17" s="11">
        <v>191</v>
      </c>
      <c r="E17" s="12">
        <f t="shared" si="0"/>
        <v>0.44522144522144524</v>
      </c>
      <c r="F17" s="13">
        <v>594</v>
      </c>
      <c r="G17" s="11">
        <v>395</v>
      </c>
      <c r="H17" s="12">
        <f t="shared" si="6"/>
        <v>0.66498316498316501</v>
      </c>
      <c r="I17" s="11">
        <v>578</v>
      </c>
      <c r="J17" s="11">
        <v>312</v>
      </c>
      <c r="K17" s="12">
        <f t="shared" si="7"/>
        <v>0.53979238754325265</v>
      </c>
      <c r="L17" s="11">
        <v>640</v>
      </c>
      <c r="M17" s="11">
        <v>216</v>
      </c>
      <c r="N17" s="12">
        <f t="shared" si="8"/>
        <v>0.33750000000000002</v>
      </c>
      <c r="O17" s="11">
        <v>592</v>
      </c>
      <c r="P17" s="11">
        <v>372</v>
      </c>
      <c r="Q17" s="12">
        <f t="shared" si="9"/>
        <v>0.6283783783783784</v>
      </c>
      <c r="R17" s="11">
        <v>564</v>
      </c>
      <c r="S17" s="11">
        <v>317</v>
      </c>
      <c r="T17" s="12">
        <f t="shared" si="10"/>
        <v>0.56205673758865249</v>
      </c>
      <c r="U17" s="2"/>
      <c r="V17" s="2"/>
    </row>
    <row r="18" spans="1:22" x14ac:dyDescent="0.15">
      <c r="A18" s="43"/>
      <c r="B18" s="33" t="s">
        <v>11</v>
      </c>
      <c r="C18" s="11">
        <v>63</v>
      </c>
      <c r="D18" s="11">
        <v>45</v>
      </c>
      <c r="E18" s="12">
        <f t="shared" si="0"/>
        <v>0.7142857142857143</v>
      </c>
      <c r="F18" s="13">
        <v>81</v>
      </c>
      <c r="G18" s="11">
        <v>74</v>
      </c>
      <c r="H18" s="12">
        <f t="shared" si="6"/>
        <v>0.9135802469135802</v>
      </c>
      <c r="I18" s="11">
        <v>62</v>
      </c>
      <c r="J18" s="11">
        <v>56</v>
      </c>
      <c r="K18" s="12">
        <f t="shared" si="7"/>
        <v>0.90322580645161288</v>
      </c>
      <c r="L18" s="11">
        <v>91</v>
      </c>
      <c r="M18" s="11">
        <v>73</v>
      </c>
      <c r="N18" s="12">
        <f t="shared" si="8"/>
        <v>0.80219780219780223</v>
      </c>
      <c r="O18" s="11">
        <v>111</v>
      </c>
      <c r="P18" s="11">
        <v>100</v>
      </c>
      <c r="Q18" s="12">
        <f t="shared" si="9"/>
        <v>0.90090090090090091</v>
      </c>
      <c r="R18" s="11">
        <v>94</v>
      </c>
      <c r="S18" s="11">
        <v>81</v>
      </c>
      <c r="T18" s="12">
        <f t="shared" si="10"/>
        <v>0.86170212765957444</v>
      </c>
      <c r="U18" s="2"/>
      <c r="V18" s="2"/>
    </row>
    <row r="19" spans="1:22" x14ac:dyDescent="0.15">
      <c r="A19" s="44"/>
      <c r="B19" s="38" t="s">
        <v>12</v>
      </c>
      <c r="C19" s="17">
        <v>2349</v>
      </c>
      <c r="D19" s="17">
        <v>1041</v>
      </c>
      <c r="E19" s="18">
        <f t="shared" si="0"/>
        <v>0.44316730523627074</v>
      </c>
      <c r="F19" s="19">
        <v>3071</v>
      </c>
      <c r="G19" s="17">
        <v>1551</v>
      </c>
      <c r="H19" s="18">
        <f t="shared" si="6"/>
        <v>0.50504721589058943</v>
      </c>
      <c r="I19" s="17">
        <v>3038</v>
      </c>
      <c r="J19" s="17">
        <v>1494</v>
      </c>
      <c r="K19" s="18">
        <f t="shared" si="7"/>
        <v>0.49177090190915074</v>
      </c>
      <c r="L19" s="17">
        <f>SUM(L8:L18)</f>
        <v>3338</v>
      </c>
      <c r="M19" s="17">
        <f>SUM(M8:M18)</f>
        <v>1366</v>
      </c>
      <c r="N19" s="18">
        <f t="shared" si="8"/>
        <v>0.40922708208508091</v>
      </c>
      <c r="O19" s="17">
        <f>SUM(O8:O18)</f>
        <v>3198</v>
      </c>
      <c r="P19" s="17">
        <f>SUM(P8:P18)</f>
        <v>1795</v>
      </c>
      <c r="Q19" s="18">
        <f t="shared" si="9"/>
        <v>0.56128830519074424</v>
      </c>
      <c r="R19" s="17">
        <f>SUM(R8:R18)</f>
        <v>3213</v>
      </c>
      <c r="S19" s="17">
        <f>SUM(S8:S18)</f>
        <v>1672</v>
      </c>
      <c r="T19" s="18">
        <f t="shared" si="10"/>
        <v>0.520385932150638</v>
      </c>
      <c r="U19" s="5"/>
      <c r="V19" s="2"/>
    </row>
    <row r="20" spans="1:22" x14ac:dyDescent="0.15">
      <c r="A20" s="42" t="s">
        <v>13</v>
      </c>
      <c r="B20" s="34" t="s">
        <v>94</v>
      </c>
      <c r="C20" s="14"/>
      <c r="D20" s="14"/>
      <c r="E20" s="12"/>
      <c r="F20" s="13"/>
      <c r="G20" s="11"/>
      <c r="H20" s="12"/>
      <c r="I20" s="14">
        <v>4</v>
      </c>
      <c r="J20" s="15">
        <v>3</v>
      </c>
      <c r="K20" s="12">
        <f t="shared" si="7"/>
        <v>0.75</v>
      </c>
      <c r="L20" s="14">
        <v>28</v>
      </c>
      <c r="M20" s="15">
        <v>9</v>
      </c>
      <c r="N20" s="12">
        <f t="shared" si="8"/>
        <v>0.32142857142857145</v>
      </c>
      <c r="O20" s="14">
        <v>35</v>
      </c>
      <c r="P20" s="15">
        <v>15</v>
      </c>
      <c r="Q20" s="12">
        <f t="shared" si="9"/>
        <v>0.42857142857142855</v>
      </c>
      <c r="R20" s="14">
        <v>28</v>
      </c>
      <c r="S20" s="15">
        <v>11</v>
      </c>
      <c r="T20" s="12">
        <f t="shared" si="10"/>
        <v>0.39285714285714285</v>
      </c>
      <c r="U20" s="2"/>
      <c r="V20" s="2"/>
    </row>
    <row r="21" spans="1:22" x14ac:dyDescent="0.15">
      <c r="A21" s="43"/>
      <c r="B21" s="33" t="s">
        <v>14</v>
      </c>
      <c r="C21" s="14">
        <v>1302</v>
      </c>
      <c r="D21" s="14">
        <v>708</v>
      </c>
      <c r="E21" s="12">
        <f t="shared" si="0"/>
        <v>0.54377880184331795</v>
      </c>
      <c r="F21" s="13">
        <v>1709</v>
      </c>
      <c r="G21" s="11">
        <v>1111</v>
      </c>
      <c r="H21" s="12">
        <f t="shared" ref="H21:H33" si="11">SUM(G21/F21)</f>
        <v>0.65008777062609713</v>
      </c>
      <c r="I21" s="14">
        <v>1849</v>
      </c>
      <c r="J21" s="15">
        <v>1062</v>
      </c>
      <c r="K21" s="12">
        <f t="shared" si="7"/>
        <v>0.57436452136289884</v>
      </c>
      <c r="L21" s="14">
        <v>1903</v>
      </c>
      <c r="M21" s="15">
        <v>878</v>
      </c>
      <c r="N21" s="12">
        <f t="shared" si="8"/>
        <v>0.46137677351550183</v>
      </c>
      <c r="O21" s="14">
        <v>1784</v>
      </c>
      <c r="P21" s="15">
        <v>915</v>
      </c>
      <c r="Q21" s="12">
        <f t="shared" si="9"/>
        <v>0.51289237668161436</v>
      </c>
      <c r="R21" s="14">
        <v>1659</v>
      </c>
      <c r="S21" s="15">
        <v>904</v>
      </c>
      <c r="T21" s="12">
        <f t="shared" si="10"/>
        <v>0.54490657022302591</v>
      </c>
      <c r="U21" s="2"/>
      <c r="V21" s="2"/>
    </row>
    <row r="22" spans="1:22" x14ac:dyDescent="0.15">
      <c r="A22" s="43"/>
      <c r="B22" s="33" t="s">
        <v>15</v>
      </c>
      <c r="C22" s="14">
        <v>25</v>
      </c>
      <c r="D22" s="14">
        <v>6</v>
      </c>
      <c r="E22" s="12">
        <f t="shared" si="0"/>
        <v>0.24</v>
      </c>
      <c r="F22" s="13">
        <v>28</v>
      </c>
      <c r="G22" s="11">
        <v>9</v>
      </c>
      <c r="H22" s="12">
        <f t="shared" si="11"/>
        <v>0.32142857142857145</v>
      </c>
      <c r="I22" s="14">
        <v>28</v>
      </c>
      <c r="J22" s="15">
        <v>3</v>
      </c>
      <c r="K22" s="12">
        <f t="shared" si="7"/>
        <v>0.10714285714285714</v>
      </c>
      <c r="L22" s="14">
        <v>17</v>
      </c>
      <c r="M22" s="15">
        <v>5</v>
      </c>
      <c r="N22" s="12">
        <f t="shared" si="8"/>
        <v>0.29411764705882354</v>
      </c>
      <c r="O22" s="14">
        <v>13</v>
      </c>
      <c r="P22" s="15">
        <v>2</v>
      </c>
      <c r="Q22" s="12">
        <f t="shared" si="9"/>
        <v>0.15384615384615385</v>
      </c>
      <c r="R22" s="14">
        <v>24</v>
      </c>
      <c r="S22" s="15">
        <v>9</v>
      </c>
      <c r="T22" s="12">
        <f t="shared" si="10"/>
        <v>0.375</v>
      </c>
      <c r="U22" s="2"/>
      <c r="V22" s="2"/>
    </row>
    <row r="23" spans="1:22" x14ac:dyDescent="0.15">
      <c r="A23" s="43"/>
      <c r="B23" s="33" t="s">
        <v>16</v>
      </c>
      <c r="C23" s="14">
        <v>143</v>
      </c>
      <c r="D23" s="14">
        <v>31</v>
      </c>
      <c r="E23" s="12">
        <f t="shared" si="0"/>
        <v>0.21678321678321677</v>
      </c>
      <c r="F23" s="13">
        <v>112</v>
      </c>
      <c r="G23" s="11">
        <v>20</v>
      </c>
      <c r="H23" s="12">
        <f t="shared" si="11"/>
        <v>0.17857142857142858</v>
      </c>
      <c r="I23" s="14">
        <v>85</v>
      </c>
      <c r="J23" s="15">
        <v>29</v>
      </c>
      <c r="K23" s="12">
        <f t="shared" si="7"/>
        <v>0.3411764705882353</v>
      </c>
      <c r="L23" s="14">
        <v>86</v>
      </c>
      <c r="M23" s="15">
        <v>17</v>
      </c>
      <c r="N23" s="12">
        <f t="shared" si="8"/>
        <v>0.19767441860465115</v>
      </c>
      <c r="O23" s="14">
        <v>82</v>
      </c>
      <c r="P23" s="15">
        <v>29</v>
      </c>
      <c r="Q23" s="12">
        <f t="shared" si="9"/>
        <v>0.35365853658536583</v>
      </c>
      <c r="R23" s="14">
        <v>73</v>
      </c>
      <c r="S23" s="15">
        <v>32</v>
      </c>
      <c r="T23" s="12">
        <f t="shared" si="10"/>
        <v>0.43835616438356162</v>
      </c>
      <c r="U23" s="2"/>
      <c r="V23" s="2"/>
    </row>
    <row r="24" spans="1:22" x14ac:dyDescent="0.15">
      <c r="A24" s="43"/>
      <c r="B24" s="33" t="s">
        <v>13</v>
      </c>
      <c r="C24" s="14">
        <v>5</v>
      </c>
      <c r="D24" s="14">
        <v>5</v>
      </c>
      <c r="E24" s="12">
        <f t="shared" si="0"/>
        <v>1</v>
      </c>
      <c r="F24" s="13">
        <v>7</v>
      </c>
      <c r="G24" s="11">
        <v>7</v>
      </c>
      <c r="H24" s="12">
        <f t="shared" si="11"/>
        <v>1</v>
      </c>
      <c r="I24" s="14">
        <v>7</v>
      </c>
      <c r="J24" s="15">
        <v>7</v>
      </c>
      <c r="K24" s="12">
        <f t="shared" si="7"/>
        <v>1</v>
      </c>
      <c r="L24" s="14">
        <v>2</v>
      </c>
      <c r="M24" s="15">
        <v>2</v>
      </c>
      <c r="N24" s="12">
        <f t="shared" si="8"/>
        <v>1</v>
      </c>
      <c r="O24" s="14"/>
      <c r="P24" s="15"/>
      <c r="Q24" s="12"/>
      <c r="R24" s="14">
        <v>29</v>
      </c>
      <c r="S24" s="15">
        <v>29</v>
      </c>
      <c r="T24" s="12">
        <f t="shared" si="10"/>
        <v>1</v>
      </c>
      <c r="U24" s="2"/>
      <c r="V24" s="2"/>
    </row>
    <row r="25" spans="1:22" x14ac:dyDescent="0.15">
      <c r="A25" s="43"/>
      <c r="B25" s="33" t="s">
        <v>17</v>
      </c>
      <c r="C25" s="14">
        <v>259</v>
      </c>
      <c r="D25" s="14">
        <v>149</v>
      </c>
      <c r="E25" s="12">
        <f t="shared" si="0"/>
        <v>0.57528957528957525</v>
      </c>
      <c r="F25" s="13">
        <v>381</v>
      </c>
      <c r="G25" s="11">
        <v>326</v>
      </c>
      <c r="H25" s="12">
        <f t="shared" si="11"/>
        <v>0.85564304461942253</v>
      </c>
      <c r="I25" s="14">
        <v>387</v>
      </c>
      <c r="J25" s="15">
        <v>334</v>
      </c>
      <c r="K25" s="12">
        <f t="shared" si="7"/>
        <v>0.86304909560723519</v>
      </c>
      <c r="L25" s="14">
        <v>471</v>
      </c>
      <c r="M25" s="15">
        <v>325</v>
      </c>
      <c r="N25" s="12">
        <f t="shared" si="8"/>
        <v>0.69002123142250527</v>
      </c>
      <c r="O25" s="14">
        <v>561</v>
      </c>
      <c r="P25" s="15">
        <v>368</v>
      </c>
      <c r="Q25" s="12">
        <f t="shared" ref="Q25:Q63" si="12">SUM(P25/O25)</f>
        <v>0.6559714795008913</v>
      </c>
      <c r="R25" s="14">
        <v>581</v>
      </c>
      <c r="S25" s="15">
        <v>426</v>
      </c>
      <c r="T25" s="12">
        <f t="shared" si="10"/>
        <v>0.73321858864027534</v>
      </c>
      <c r="U25" s="2"/>
      <c r="V25" s="2"/>
    </row>
    <row r="26" spans="1:22" x14ac:dyDescent="0.15">
      <c r="A26" s="43"/>
      <c r="B26" s="33" t="s">
        <v>18</v>
      </c>
      <c r="C26" s="14">
        <v>612</v>
      </c>
      <c r="D26" s="14">
        <v>360</v>
      </c>
      <c r="E26" s="12">
        <f t="shared" si="0"/>
        <v>0.58823529411764708</v>
      </c>
      <c r="F26" s="13">
        <v>840</v>
      </c>
      <c r="G26" s="11">
        <v>541</v>
      </c>
      <c r="H26" s="12">
        <f t="shared" si="11"/>
        <v>0.64404761904761909</v>
      </c>
      <c r="I26" s="14">
        <v>934</v>
      </c>
      <c r="J26" s="15">
        <v>585</v>
      </c>
      <c r="K26" s="12">
        <f t="shared" si="7"/>
        <v>0.62633832976445392</v>
      </c>
      <c r="L26" s="14">
        <v>1043</v>
      </c>
      <c r="M26" s="15">
        <v>443</v>
      </c>
      <c r="N26" s="12">
        <f t="shared" si="8"/>
        <v>0.42473633748801531</v>
      </c>
      <c r="O26" s="14">
        <v>1185</v>
      </c>
      <c r="P26" s="15">
        <v>612</v>
      </c>
      <c r="Q26" s="12">
        <f t="shared" si="12"/>
        <v>0.51645569620253162</v>
      </c>
      <c r="R26" s="14">
        <v>1205</v>
      </c>
      <c r="S26" s="15">
        <v>663</v>
      </c>
      <c r="T26" s="12">
        <f t="shared" si="10"/>
        <v>0.55020746887966809</v>
      </c>
      <c r="U26" s="2"/>
      <c r="V26" s="2"/>
    </row>
    <row r="27" spans="1:22" x14ac:dyDescent="0.15">
      <c r="A27" s="43"/>
      <c r="B27" s="33" t="s">
        <v>19</v>
      </c>
      <c r="C27" s="14">
        <v>576</v>
      </c>
      <c r="D27" s="14">
        <v>329</v>
      </c>
      <c r="E27" s="12">
        <f t="shared" si="0"/>
        <v>0.57118055555555558</v>
      </c>
      <c r="F27" s="13">
        <v>680</v>
      </c>
      <c r="G27" s="11">
        <v>479</v>
      </c>
      <c r="H27" s="12">
        <f t="shared" si="11"/>
        <v>0.7044117647058824</v>
      </c>
      <c r="I27" s="14">
        <v>623</v>
      </c>
      <c r="J27" s="15">
        <v>436</v>
      </c>
      <c r="K27" s="12">
        <f t="shared" si="7"/>
        <v>0.6998394863563403</v>
      </c>
      <c r="L27" s="14">
        <v>695</v>
      </c>
      <c r="M27" s="15">
        <v>292</v>
      </c>
      <c r="N27" s="12">
        <f t="shared" si="8"/>
        <v>0.42014388489208632</v>
      </c>
      <c r="O27" s="14">
        <v>683</v>
      </c>
      <c r="P27" s="15">
        <v>505</v>
      </c>
      <c r="Q27" s="12">
        <f t="shared" si="12"/>
        <v>0.739385065885798</v>
      </c>
      <c r="R27" s="14">
        <v>701</v>
      </c>
      <c r="S27" s="15">
        <v>510</v>
      </c>
      <c r="T27" s="12">
        <f t="shared" si="10"/>
        <v>0.72753209700427957</v>
      </c>
      <c r="U27" s="2"/>
      <c r="V27" s="2"/>
    </row>
    <row r="28" spans="1:22" x14ac:dyDescent="0.15">
      <c r="A28" s="43"/>
      <c r="B28" s="33" t="s">
        <v>20</v>
      </c>
      <c r="C28" s="14">
        <v>1022</v>
      </c>
      <c r="D28" s="14">
        <v>603</v>
      </c>
      <c r="E28" s="12">
        <f t="shared" si="0"/>
        <v>0.59001956947162426</v>
      </c>
      <c r="F28" s="13">
        <v>1444</v>
      </c>
      <c r="G28" s="11">
        <v>886</v>
      </c>
      <c r="H28" s="12">
        <f t="shared" si="11"/>
        <v>0.61357340720221609</v>
      </c>
      <c r="I28" s="14">
        <v>1475</v>
      </c>
      <c r="J28" s="15">
        <v>889</v>
      </c>
      <c r="K28" s="12">
        <f t="shared" si="7"/>
        <v>0.60271186440677971</v>
      </c>
      <c r="L28" s="14">
        <v>1592</v>
      </c>
      <c r="M28" s="15">
        <v>630</v>
      </c>
      <c r="N28" s="12">
        <f t="shared" si="8"/>
        <v>0.39572864321608042</v>
      </c>
      <c r="O28" s="14">
        <v>1464</v>
      </c>
      <c r="P28" s="15">
        <v>784</v>
      </c>
      <c r="Q28" s="12">
        <f t="shared" si="12"/>
        <v>0.53551912568306015</v>
      </c>
      <c r="R28" s="14">
        <v>1440</v>
      </c>
      <c r="S28" s="15">
        <v>724</v>
      </c>
      <c r="T28" s="12">
        <f t="shared" si="10"/>
        <v>0.50277777777777777</v>
      </c>
      <c r="U28" s="2"/>
      <c r="V28" s="2"/>
    </row>
    <row r="29" spans="1:22" x14ac:dyDescent="0.15">
      <c r="A29" s="43"/>
      <c r="B29" s="33" t="s">
        <v>21</v>
      </c>
      <c r="C29" s="14">
        <v>1151</v>
      </c>
      <c r="D29" s="14">
        <v>546</v>
      </c>
      <c r="E29" s="12">
        <f t="shared" si="0"/>
        <v>0.47437011294526499</v>
      </c>
      <c r="F29" s="13">
        <v>1565</v>
      </c>
      <c r="G29" s="11">
        <v>938</v>
      </c>
      <c r="H29" s="12">
        <f t="shared" si="11"/>
        <v>0.59936102236421729</v>
      </c>
      <c r="I29" s="14">
        <v>1532</v>
      </c>
      <c r="J29" s="15">
        <v>817</v>
      </c>
      <c r="K29" s="12">
        <f t="shared" si="7"/>
        <v>0.53328981723237601</v>
      </c>
      <c r="L29" s="14">
        <v>1776</v>
      </c>
      <c r="M29" s="15">
        <v>615</v>
      </c>
      <c r="N29" s="12">
        <f t="shared" si="8"/>
        <v>0.34628378378378377</v>
      </c>
      <c r="O29" s="14">
        <v>1715</v>
      </c>
      <c r="P29" s="15">
        <v>854</v>
      </c>
      <c r="Q29" s="12">
        <f t="shared" si="12"/>
        <v>0.49795918367346936</v>
      </c>
      <c r="R29" s="14">
        <v>1751</v>
      </c>
      <c r="S29" s="15">
        <v>776</v>
      </c>
      <c r="T29" s="12">
        <f t="shared" si="10"/>
        <v>0.44317532838378071</v>
      </c>
      <c r="U29" s="2"/>
      <c r="V29" s="2"/>
    </row>
    <row r="30" spans="1:22" x14ac:dyDescent="0.15">
      <c r="A30" s="43"/>
      <c r="B30" s="33" t="s">
        <v>22</v>
      </c>
      <c r="C30" s="14">
        <v>137</v>
      </c>
      <c r="D30" s="14">
        <v>88</v>
      </c>
      <c r="E30" s="12">
        <f t="shared" si="0"/>
        <v>0.64233576642335766</v>
      </c>
      <c r="F30" s="13">
        <v>209</v>
      </c>
      <c r="G30" s="11">
        <v>133</v>
      </c>
      <c r="H30" s="12">
        <f t="shared" si="11"/>
        <v>0.63636363636363635</v>
      </c>
      <c r="I30" s="14">
        <v>203</v>
      </c>
      <c r="J30" s="15">
        <v>168</v>
      </c>
      <c r="K30" s="12">
        <f t="shared" si="7"/>
        <v>0.82758620689655171</v>
      </c>
      <c r="L30" s="14">
        <v>211</v>
      </c>
      <c r="M30" s="15">
        <v>151</v>
      </c>
      <c r="N30" s="12">
        <f t="shared" si="8"/>
        <v>0.71563981042654023</v>
      </c>
      <c r="O30" s="14">
        <v>232</v>
      </c>
      <c r="P30" s="15">
        <v>190</v>
      </c>
      <c r="Q30" s="12">
        <f t="shared" si="12"/>
        <v>0.81896551724137934</v>
      </c>
      <c r="R30" s="14">
        <v>208</v>
      </c>
      <c r="S30" s="15">
        <v>145</v>
      </c>
      <c r="T30" s="12">
        <f t="shared" si="10"/>
        <v>0.69711538461538458</v>
      </c>
      <c r="U30" s="2"/>
      <c r="V30" s="2"/>
    </row>
    <row r="31" spans="1:22" x14ac:dyDescent="0.15">
      <c r="A31" s="43"/>
      <c r="B31" s="33" t="s">
        <v>23</v>
      </c>
      <c r="C31" s="14">
        <v>112</v>
      </c>
      <c r="D31" s="14">
        <v>68</v>
      </c>
      <c r="E31" s="12">
        <f t="shared" si="0"/>
        <v>0.6071428571428571</v>
      </c>
      <c r="F31" s="13">
        <v>135</v>
      </c>
      <c r="G31" s="11">
        <v>101</v>
      </c>
      <c r="H31" s="12">
        <f t="shared" si="11"/>
        <v>0.74814814814814812</v>
      </c>
      <c r="I31" s="14">
        <v>114</v>
      </c>
      <c r="J31" s="15">
        <v>83</v>
      </c>
      <c r="K31" s="12">
        <f t="shared" si="7"/>
        <v>0.72807017543859653</v>
      </c>
      <c r="L31" s="14">
        <v>145</v>
      </c>
      <c r="M31" s="15">
        <v>78</v>
      </c>
      <c r="N31" s="12">
        <f t="shared" si="8"/>
        <v>0.53793103448275859</v>
      </c>
      <c r="O31" s="14">
        <v>165</v>
      </c>
      <c r="P31" s="15">
        <v>123</v>
      </c>
      <c r="Q31" s="12">
        <f t="shared" si="12"/>
        <v>0.74545454545454548</v>
      </c>
      <c r="R31" s="14">
        <v>141</v>
      </c>
      <c r="S31" s="15">
        <v>111</v>
      </c>
      <c r="T31" s="12">
        <f t="shared" si="10"/>
        <v>0.78723404255319152</v>
      </c>
      <c r="U31" s="2"/>
      <c r="V31" s="2"/>
    </row>
    <row r="32" spans="1:22" x14ac:dyDescent="0.15">
      <c r="A32" s="44"/>
      <c r="B32" s="38" t="s">
        <v>12</v>
      </c>
      <c r="C32" s="19">
        <v>5344</v>
      </c>
      <c r="D32" s="19">
        <v>2893</v>
      </c>
      <c r="E32" s="18">
        <f t="shared" si="0"/>
        <v>0.54135479041916168</v>
      </c>
      <c r="F32" s="19">
        <v>7110</v>
      </c>
      <c r="G32" s="17">
        <v>4551</v>
      </c>
      <c r="H32" s="18">
        <f t="shared" si="11"/>
        <v>0.64008438818565405</v>
      </c>
      <c r="I32" s="19">
        <v>7241</v>
      </c>
      <c r="J32" s="17">
        <v>4416</v>
      </c>
      <c r="K32" s="18">
        <f t="shared" si="7"/>
        <v>0.60986051650324535</v>
      </c>
      <c r="L32" s="19">
        <f>SUM(L20:L31)</f>
        <v>7969</v>
      </c>
      <c r="M32" s="19">
        <f>SUM(M20:M31)</f>
        <v>3445</v>
      </c>
      <c r="N32" s="18">
        <f t="shared" si="8"/>
        <v>0.43230016313213704</v>
      </c>
      <c r="O32" s="19">
        <f>SUM(O20:O31)</f>
        <v>7919</v>
      </c>
      <c r="P32" s="19">
        <f>SUM(P20:P31)</f>
        <v>4397</v>
      </c>
      <c r="Q32" s="18">
        <f t="shared" si="12"/>
        <v>0.55524687460537947</v>
      </c>
      <c r="R32" s="19">
        <f>SUM(R20:R31)</f>
        <v>7840</v>
      </c>
      <c r="S32" s="19">
        <f>SUM(S20:S31)</f>
        <v>4340</v>
      </c>
      <c r="T32" s="18">
        <f t="shared" si="10"/>
        <v>0.5535714285714286</v>
      </c>
      <c r="U32" s="5"/>
      <c r="V32" s="2"/>
    </row>
    <row r="33" spans="1:22" x14ac:dyDescent="0.15">
      <c r="A33" s="39" t="s">
        <v>117</v>
      </c>
      <c r="B33" s="33" t="s">
        <v>24</v>
      </c>
      <c r="C33" s="11">
        <v>33</v>
      </c>
      <c r="D33" s="11">
        <v>26</v>
      </c>
      <c r="E33" s="12">
        <f t="shared" si="0"/>
        <v>0.78787878787878785</v>
      </c>
      <c r="F33" s="13">
        <v>34</v>
      </c>
      <c r="G33" s="11">
        <v>29</v>
      </c>
      <c r="H33" s="12">
        <f t="shared" si="11"/>
        <v>0.8529411764705882</v>
      </c>
      <c r="I33" s="11">
        <v>35</v>
      </c>
      <c r="J33" s="11">
        <v>32</v>
      </c>
      <c r="K33" s="12">
        <f t="shared" si="7"/>
        <v>0.91428571428571426</v>
      </c>
      <c r="L33" s="11">
        <v>67</v>
      </c>
      <c r="M33" s="11">
        <v>61</v>
      </c>
      <c r="N33" s="12">
        <f t="shared" si="8"/>
        <v>0.91044776119402981</v>
      </c>
      <c r="O33" s="11">
        <v>64</v>
      </c>
      <c r="P33" s="11">
        <v>58</v>
      </c>
      <c r="Q33" s="12">
        <f t="shared" si="12"/>
        <v>0.90625</v>
      </c>
      <c r="R33" s="11">
        <v>33</v>
      </c>
      <c r="S33" s="11">
        <v>30</v>
      </c>
      <c r="T33" s="12">
        <f t="shared" si="10"/>
        <v>0.90909090909090906</v>
      </c>
      <c r="U33" s="2"/>
      <c r="V33" s="2"/>
    </row>
    <row r="34" spans="1:22" x14ac:dyDescent="0.15">
      <c r="A34" s="40"/>
      <c r="B34" s="33" t="s">
        <v>118</v>
      </c>
      <c r="C34" s="11"/>
      <c r="D34" s="11"/>
      <c r="E34" s="12"/>
      <c r="F34" s="13"/>
      <c r="G34" s="11"/>
      <c r="H34" s="12"/>
      <c r="I34" s="11"/>
      <c r="J34" s="11"/>
      <c r="K34" s="12"/>
      <c r="L34" s="11">
        <v>6</v>
      </c>
      <c r="M34" s="11">
        <v>6</v>
      </c>
      <c r="N34" s="12">
        <f t="shared" si="8"/>
        <v>1</v>
      </c>
      <c r="O34" s="11"/>
      <c r="P34" s="11"/>
      <c r="Q34" s="12"/>
      <c r="R34" s="11"/>
      <c r="S34" s="11"/>
      <c r="T34" s="12"/>
      <c r="U34" s="2"/>
      <c r="V34" s="2"/>
    </row>
    <row r="35" spans="1:22" x14ac:dyDescent="0.15">
      <c r="A35" s="40"/>
      <c r="B35" s="33" t="s">
        <v>128</v>
      </c>
      <c r="C35" s="11"/>
      <c r="D35" s="11"/>
      <c r="E35" s="12"/>
      <c r="F35" s="13"/>
      <c r="G35" s="11"/>
      <c r="H35" s="12"/>
      <c r="I35" s="11"/>
      <c r="J35" s="11"/>
      <c r="K35" s="12"/>
      <c r="L35" s="11"/>
      <c r="M35" s="11"/>
      <c r="N35" s="12"/>
      <c r="O35" s="11">
        <v>154</v>
      </c>
      <c r="P35" s="11">
        <v>136</v>
      </c>
      <c r="Q35" s="12">
        <f t="shared" ref="Q35:Q73" si="13">SUM(P35/O35)</f>
        <v>0.88311688311688308</v>
      </c>
      <c r="R35" s="11">
        <v>242</v>
      </c>
      <c r="S35" s="11">
        <v>151</v>
      </c>
      <c r="T35" s="12">
        <f t="shared" si="10"/>
        <v>0.62396694214876036</v>
      </c>
      <c r="U35" s="2"/>
      <c r="V35" s="2"/>
    </row>
    <row r="36" spans="1:22" x14ac:dyDescent="0.15">
      <c r="A36" s="40"/>
      <c r="B36" s="33" t="s">
        <v>107</v>
      </c>
      <c r="C36" s="11"/>
      <c r="D36" s="11"/>
      <c r="E36" s="12"/>
      <c r="F36" s="13">
        <v>30</v>
      </c>
      <c r="G36" s="11">
        <v>21</v>
      </c>
      <c r="H36" s="12">
        <f t="shared" ref="H36:H63" si="14">SUM(G36/F36)</f>
        <v>0.7</v>
      </c>
      <c r="I36" s="11">
        <v>35</v>
      </c>
      <c r="J36" s="11">
        <v>30</v>
      </c>
      <c r="K36" s="12">
        <f t="shared" ref="K36:K88" si="15">SUM(J36/I36)</f>
        <v>0.8571428571428571</v>
      </c>
      <c r="L36" s="11">
        <v>23</v>
      </c>
      <c r="M36" s="11">
        <v>15</v>
      </c>
      <c r="N36" s="12">
        <f t="shared" si="8"/>
        <v>0.65217391304347827</v>
      </c>
      <c r="O36" s="11">
        <v>22</v>
      </c>
      <c r="P36" s="11">
        <v>21</v>
      </c>
      <c r="Q36" s="12">
        <f t="shared" si="13"/>
        <v>0.95454545454545459</v>
      </c>
      <c r="R36" s="11">
        <v>23</v>
      </c>
      <c r="S36" s="11">
        <v>20</v>
      </c>
      <c r="T36" s="12">
        <f t="shared" si="10"/>
        <v>0.86956521739130432</v>
      </c>
      <c r="U36" s="2"/>
      <c r="V36" s="2"/>
    </row>
    <row r="37" spans="1:22" x14ac:dyDescent="0.15">
      <c r="A37" s="40"/>
      <c r="B37" s="33" t="s">
        <v>25</v>
      </c>
      <c r="C37" s="11">
        <v>90</v>
      </c>
      <c r="D37" s="11">
        <v>58</v>
      </c>
      <c r="E37" s="12">
        <f t="shared" si="0"/>
        <v>0.64444444444444449</v>
      </c>
      <c r="F37" s="13">
        <v>64</v>
      </c>
      <c r="G37" s="11">
        <v>41</v>
      </c>
      <c r="H37" s="12">
        <f t="shared" si="14"/>
        <v>0.640625</v>
      </c>
      <c r="I37" s="11">
        <v>59</v>
      </c>
      <c r="J37" s="11">
        <v>45</v>
      </c>
      <c r="K37" s="12">
        <f t="shared" si="15"/>
        <v>0.76271186440677963</v>
      </c>
      <c r="L37" s="11">
        <v>56</v>
      </c>
      <c r="M37" s="11">
        <v>38</v>
      </c>
      <c r="N37" s="12">
        <f t="shared" si="8"/>
        <v>0.6785714285714286</v>
      </c>
      <c r="O37" s="11">
        <v>40</v>
      </c>
      <c r="P37" s="11">
        <v>25</v>
      </c>
      <c r="Q37" s="12">
        <f t="shared" si="13"/>
        <v>0.625</v>
      </c>
      <c r="R37" s="11">
        <v>45</v>
      </c>
      <c r="S37" s="11">
        <v>25</v>
      </c>
      <c r="T37" s="12">
        <f t="shared" si="10"/>
        <v>0.55555555555555558</v>
      </c>
      <c r="U37" s="2"/>
      <c r="V37" s="2"/>
    </row>
    <row r="38" spans="1:22" x14ac:dyDescent="0.15">
      <c r="A38" s="40"/>
      <c r="B38" s="33" t="s">
        <v>26</v>
      </c>
      <c r="C38" s="11">
        <v>61</v>
      </c>
      <c r="D38" s="11">
        <v>36</v>
      </c>
      <c r="E38" s="12">
        <f t="shared" si="0"/>
        <v>0.5901639344262295</v>
      </c>
      <c r="F38" s="13">
        <v>78</v>
      </c>
      <c r="G38" s="11">
        <v>59</v>
      </c>
      <c r="H38" s="12">
        <f t="shared" si="14"/>
        <v>0.75641025641025639</v>
      </c>
      <c r="I38" s="11">
        <v>94</v>
      </c>
      <c r="J38" s="11">
        <v>81</v>
      </c>
      <c r="K38" s="12">
        <f t="shared" si="15"/>
        <v>0.86170212765957444</v>
      </c>
      <c r="L38" s="11">
        <v>101</v>
      </c>
      <c r="M38" s="11">
        <v>77</v>
      </c>
      <c r="N38" s="12">
        <f t="shared" si="8"/>
        <v>0.76237623762376239</v>
      </c>
      <c r="O38" s="11">
        <v>340</v>
      </c>
      <c r="P38" s="11">
        <v>198</v>
      </c>
      <c r="Q38" s="12">
        <f t="shared" si="13"/>
        <v>0.58235294117647063</v>
      </c>
      <c r="R38" s="11">
        <v>268</v>
      </c>
      <c r="S38" s="11">
        <v>187</v>
      </c>
      <c r="T38" s="12">
        <f t="shared" si="10"/>
        <v>0.69776119402985071</v>
      </c>
      <c r="U38" s="2"/>
      <c r="V38" s="2"/>
    </row>
    <row r="39" spans="1:22" x14ac:dyDescent="0.15">
      <c r="A39" s="40"/>
      <c r="B39" s="33" t="s">
        <v>27</v>
      </c>
      <c r="C39" s="11">
        <v>595</v>
      </c>
      <c r="D39" s="11">
        <v>344</v>
      </c>
      <c r="E39" s="12">
        <f t="shared" si="0"/>
        <v>0.57815126050420174</v>
      </c>
      <c r="F39" s="13">
        <v>718</v>
      </c>
      <c r="G39" s="11">
        <v>577</v>
      </c>
      <c r="H39" s="12">
        <f t="shared" si="14"/>
        <v>0.80362116991643451</v>
      </c>
      <c r="I39" s="11">
        <v>761</v>
      </c>
      <c r="J39" s="11">
        <v>619</v>
      </c>
      <c r="K39" s="12">
        <f t="shared" si="15"/>
        <v>0.81340341655716164</v>
      </c>
      <c r="L39" s="11">
        <v>753</v>
      </c>
      <c r="M39" s="11">
        <v>575</v>
      </c>
      <c r="N39" s="12">
        <f t="shared" si="8"/>
        <v>0.76361221779548472</v>
      </c>
      <c r="O39" s="11">
        <v>886</v>
      </c>
      <c r="P39" s="11">
        <v>671</v>
      </c>
      <c r="Q39" s="12">
        <f t="shared" si="13"/>
        <v>0.7573363431151241</v>
      </c>
      <c r="R39" s="11">
        <v>917</v>
      </c>
      <c r="S39" s="11">
        <v>664</v>
      </c>
      <c r="T39" s="12">
        <f t="shared" si="10"/>
        <v>0.72410032715376227</v>
      </c>
      <c r="U39" s="2"/>
      <c r="V39" s="2"/>
    </row>
    <row r="40" spans="1:22" x14ac:dyDescent="0.15">
      <c r="A40" s="40"/>
      <c r="B40" s="33" t="s">
        <v>28</v>
      </c>
      <c r="C40" s="11">
        <v>73</v>
      </c>
      <c r="D40" s="11">
        <v>64</v>
      </c>
      <c r="E40" s="12">
        <f t="shared" si="0"/>
        <v>0.87671232876712324</v>
      </c>
      <c r="F40" s="13">
        <v>76</v>
      </c>
      <c r="G40" s="11">
        <v>69</v>
      </c>
      <c r="H40" s="12">
        <f t="shared" si="14"/>
        <v>0.90789473684210531</v>
      </c>
      <c r="I40" s="11">
        <v>62</v>
      </c>
      <c r="J40" s="11">
        <v>52</v>
      </c>
      <c r="K40" s="12">
        <f t="shared" si="15"/>
        <v>0.83870967741935487</v>
      </c>
      <c r="L40" s="11">
        <v>77</v>
      </c>
      <c r="M40" s="11">
        <v>62</v>
      </c>
      <c r="N40" s="12">
        <f t="shared" si="8"/>
        <v>0.80519480519480524</v>
      </c>
      <c r="O40" s="11">
        <v>83</v>
      </c>
      <c r="P40" s="11">
        <v>67</v>
      </c>
      <c r="Q40" s="12">
        <f t="shared" si="13"/>
        <v>0.80722891566265065</v>
      </c>
      <c r="R40" s="11">
        <v>78</v>
      </c>
      <c r="S40" s="11">
        <v>68</v>
      </c>
      <c r="T40" s="12">
        <f t="shared" si="10"/>
        <v>0.87179487179487181</v>
      </c>
      <c r="U40" s="2"/>
      <c r="V40" s="2"/>
    </row>
    <row r="41" spans="1:22" x14ac:dyDescent="0.15">
      <c r="A41" s="40"/>
      <c r="B41" s="33" t="s">
        <v>29</v>
      </c>
      <c r="C41" s="11">
        <v>111</v>
      </c>
      <c r="D41" s="11">
        <v>92</v>
      </c>
      <c r="E41" s="12">
        <f t="shared" si="0"/>
        <v>0.8288288288288288</v>
      </c>
      <c r="F41" s="13">
        <v>121</v>
      </c>
      <c r="G41" s="11">
        <v>103</v>
      </c>
      <c r="H41" s="12">
        <f t="shared" si="14"/>
        <v>0.85123966942148765</v>
      </c>
      <c r="I41" s="11">
        <v>123</v>
      </c>
      <c r="J41" s="11">
        <v>101</v>
      </c>
      <c r="K41" s="12">
        <f t="shared" si="15"/>
        <v>0.82113821138211385</v>
      </c>
      <c r="L41" s="11">
        <v>147</v>
      </c>
      <c r="M41" s="11">
        <v>138</v>
      </c>
      <c r="N41" s="12">
        <f t="shared" si="8"/>
        <v>0.93877551020408168</v>
      </c>
      <c r="O41" s="11">
        <v>137</v>
      </c>
      <c r="P41" s="11">
        <v>113</v>
      </c>
      <c r="Q41" s="12">
        <f t="shared" si="13"/>
        <v>0.82481751824817517</v>
      </c>
      <c r="R41" s="11">
        <v>143</v>
      </c>
      <c r="S41" s="11">
        <v>124</v>
      </c>
      <c r="T41" s="12">
        <f t="shared" si="10"/>
        <v>0.86713286713286708</v>
      </c>
      <c r="U41" s="2"/>
      <c r="V41" s="2"/>
    </row>
    <row r="42" spans="1:22" x14ac:dyDescent="0.15">
      <c r="A42" s="40"/>
      <c r="B42" s="33" t="s">
        <v>30</v>
      </c>
      <c r="C42" s="11">
        <v>103</v>
      </c>
      <c r="D42" s="11">
        <v>85</v>
      </c>
      <c r="E42" s="12">
        <f t="shared" si="0"/>
        <v>0.82524271844660191</v>
      </c>
      <c r="F42" s="13">
        <v>63</v>
      </c>
      <c r="G42" s="11">
        <v>54</v>
      </c>
      <c r="H42" s="12">
        <f t="shared" si="14"/>
        <v>0.8571428571428571</v>
      </c>
      <c r="I42" s="11">
        <v>44</v>
      </c>
      <c r="J42" s="11">
        <v>42</v>
      </c>
      <c r="K42" s="12">
        <f t="shared" si="15"/>
        <v>0.95454545454545459</v>
      </c>
      <c r="L42" s="11">
        <v>41</v>
      </c>
      <c r="M42" s="11">
        <v>35</v>
      </c>
      <c r="N42" s="12">
        <f t="shared" si="8"/>
        <v>0.85365853658536583</v>
      </c>
      <c r="O42" s="11">
        <v>52</v>
      </c>
      <c r="P42" s="11">
        <v>40</v>
      </c>
      <c r="Q42" s="12">
        <f t="shared" si="13"/>
        <v>0.76923076923076927</v>
      </c>
      <c r="R42" s="11">
        <v>49</v>
      </c>
      <c r="S42" s="11">
        <v>40</v>
      </c>
      <c r="T42" s="12">
        <f t="shared" si="10"/>
        <v>0.81632653061224492</v>
      </c>
      <c r="U42" s="2"/>
      <c r="V42" s="2"/>
    </row>
    <row r="43" spans="1:22" x14ac:dyDescent="0.15">
      <c r="A43" s="41"/>
      <c r="B43" s="38" t="s">
        <v>12</v>
      </c>
      <c r="C43" s="17">
        <v>1066</v>
      </c>
      <c r="D43" s="17">
        <v>705</v>
      </c>
      <c r="E43" s="18">
        <f t="shared" si="0"/>
        <v>0.66135084427767354</v>
      </c>
      <c r="F43" s="19">
        <v>1184</v>
      </c>
      <c r="G43" s="17">
        <v>953</v>
      </c>
      <c r="H43" s="18">
        <f t="shared" si="14"/>
        <v>0.80489864864864868</v>
      </c>
      <c r="I43" s="17">
        <v>1213</v>
      </c>
      <c r="J43" s="17">
        <v>1002</v>
      </c>
      <c r="K43" s="18">
        <f t="shared" si="15"/>
        <v>0.82605111294311628</v>
      </c>
      <c r="L43" s="17">
        <f>SUM(L33:L42)</f>
        <v>1271</v>
      </c>
      <c r="M43" s="17">
        <f>SUM(M33:M42)</f>
        <v>1007</v>
      </c>
      <c r="N43" s="18">
        <f t="shared" si="8"/>
        <v>0.79228953579858374</v>
      </c>
      <c r="O43" s="17">
        <f>SUM(O33:O42)</f>
        <v>1778</v>
      </c>
      <c r="P43" s="17">
        <f>SUM(P33:P42)</f>
        <v>1329</v>
      </c>
      <c r="Q43" s="18">
        <f t="shared" si="13"/>
        <v>0.74746906636670418</v>
      </c>
      <c r="R43" s="17">
        <f>SUM(R33:R42)</f>
        <v>1798</v>
      </c>
      <c r="S43" s="17">
        <f>SUM(S33:S42)</f>
        <v>1309</v>
      </c>
      <c r="T43" s="18">
        <f t="shared" si="10"/>
        <v>0.72803114571746386</v>
      </c>
      <c r="U43" s="5"/>
      <c r="V43" s="2"/>
    </row>
    <row r="44" spans="1:22" x14ac:dyDescent="0.15">
      <c r="A44" s="42" t="s">
        <v>31</v>
      </c>
      <c r="B44" s="33" t="s">
        <v>32</v>
      </c>
      <c r="C44" s="11">
        <v>759</v>
      </c>
      <c r="D44" s="11">
        <v>282</v>
      </c>
      <c r="E44" s="12">
        <f t="shared" si="0"/>
        <v>0.3715415019762846</v>
      </c>
      <c r="F44" s="13">
        <v>1101</v>
      </c>
      <c r="G44" s="11">
        <v>399</v>
      </c>
      <c r="H44" s="12">
        <f t="shared" si="14"/>
        <v>0.36239782016348776</v>
      </c>
      <c r="I44" s="11">
        <v>1077</v>
      </c>
      <c r="J44" s="11">
        <v>498</v>
      </c>
      <c r="K44" s="12">
        <f t="shared" si="15"/>
        <v>0.46239554317548748</v>
      </c>
      <c r="L44" s="11">
        <v>1194</v>
      </c>
      <c r="M44" s="11">
        <v>435</v>
      </c>
      <c r="N44" s="12">
        <f t="shared" si="8"/>
        <v>0.36432160804020103</v>
      </c>
      <c r="O44" s="11">
        <v>1239</v>
      </c>
      <c r="P44" s="11">
        <v>543</v>
      </c>
      <c r="Q44" s="12">
        <f t="shared" si="13"/>
        <v>0.43825665859564167</v>
      </c>
      <c r="R44" s="11">
        <v>1264</v>
      </c>
      <c r="S44" s="11">
        <v>572</v>
      </c>
      <c r="T44" s="12">
        <f t="shared" si="10"/>
        <v>0.45253164556962028</v>
      </c>
      <c r="U44" s="2"/>
      <c r="V44" s="2"/>
    </row>
    <row r="45" spans="1:22" x14ac:dyDescent="0.15">
      <c r="A45" s="43"/>
      <c r="B45" s="33" t="s">
        <v>33</v>
      </c>
      <c r="C45" s="11">
        <v>411</v>
      </c>
      <c r="D45" s="11">
        <v>254</v>
      </c>
      <c r="E45" s="12">
        <f t="shared" si="0"/>
        <v>0.61800486618004868</v>
      </c>
      <c r="F45" s="13">
        <v>783</v>
      </c>
      <c r="G45" s="11">
        <v>424</v>
      </c>
      <c r="H45" s="12">
        <f t="shared" si="14"/>
        <v>0.54150702426564501</v>
      </c>
      <c r="I45" s="11">
        <v>872</v>
      </c>
      <c r="J45" s="11">
        <v>499</v>
      </c>
      <c r="K45" s="12">
        <f t="shared" si="15"/>
        <v>0.57224770642201839</v>
      </c>
      <c r="L45" s="11">
        <v>878</v>
      </c>
      <c r="M45" s="11">
        <v>366</v>
      </c>
      <c r="N45" s="12">
        <f t="shared" si="8"/>
        <v>0.41685649202733488</v>
      </c>
      <c r="O45" s="11">
        <v>796</v>
      </c>
      <c r="P45" s="11">
        <v>538</v>
      </c>
      <c r="Q45" s="12">
        <f t="shared" si="13"/>
        <v>0.67587939698492461</v>
      </c>
      <c r="R45" s="11">
        <v>752</v>
      </c>
      <c r="S45" s="11">
        <v>508</v>
      </c>
      <c r="T45" s="12">
        <f t="shared" si="10"/>
        <v>0.67553191489361697</v>
      </c>
      <c r="U45" s="2"/>
      <c r="V45" s="2"/>
    </row>
    <row r="46" spans="1:22" x14ac:dyDescent="0.15">
      <c r="A46" s="43"/>
      <c r="B46" s="33" t="s">
        <v>34</v>
      </c>
      <c r="C46" s="11">
        <v>105</v>
      </c>
      <c r="D46" s="11">
        <v>71</v>
      </c>
      <c r="E46" s="12">
        <f t="shared" si="0"/>
        <v>0.67619047619047623</v>
      </c>
      <c r="F46" s="13">
        <v>127</v>
      </c>
      <c r="G46" s="11">
        <v>84</v>
      </c>
      <c r="H46" s="12">
        <f t="shared" si="14"/>
        <v>0.66141732283464572</v>
      </c>
      <c r="I46" s="11">
        <v>105</v>
      </c>
      <c r="J46" s="11">
        <v>70</v>
      </c>
      <c r="K46" s="12">
        <f t="shared" si="15"/>
        <v>0.66666666666666663</v>
      </c>
      <c r="L46" s="11">
        <v>112</v>
      </c>
      <c r="M46" s="11">
        <v>69</v>
      </c>
      <c r="N46" s="12">
        <f t="shared" si="8"/>
        <v>0.6160714285714286</v>
      </c>
      <c r="O46" s="11">
        <v>107</v>
      </c>
      <c r="P46" s="11">
        <v>73</v>
      </c>
      <c r="Q46" s="12">
        <f t="shared" si="13"/>
        <v>0.68224299065420557</v>
      </c>
      <c r="R46" s="11">
        <v>65</v>
      </c>
      <c r="S46" s="11">
        <v>43</v>
      </c>
      <c r="T46" s="12">
        <f t="shared" si="10"/>
        <v>0.66153846153846152</v>
      </c>
      <c r="U46" s="2"/>
      <c r="V46" s="2"/>
    </row>
    <row r="47" spans="1:22" x14ac:dyDescent="0.15">
      <c r="A47" s="43"/>
      <c r="B47" s="33" t="s">
        <v>35</v>
      </c>
      <c r="C47" s="11">
        <v>1225</v>
      </c>
      <c r="D47" s="11">
        <v>549</v>
      </c>
      <c r="E47" s="12">
        <f t="shared" si="0"/>
        <v>0.44816326530612244</v>
      </c>
      <c r="F47" s="13">
        <v>1553</v>
      </c>
      <c r="G47" s="11">
        <v>682</v>
      </c>
      <c r="H47" s="12">
        <f t="shared" si="14"/>
        <v>0.43915003219575016</v>
      </c>
      <c r="I47" s="11">
        <v>1582</v>
      </c>
      <c r="J47" s="11">
        <v>736</v>
      </c>
      <c r="K47" s="12">
        <f t="shared" si="15"/>
        <v>0.46523388116308473</v>
      </c>
      <c r="L47" s="11">
        <v>1655</v>
      </c>
      <c r="M47" s="11">
        <v>661</v>
      </c>
      <c r="N47" s="12">
        <f t="shared" si="8"/>
        <v>0.39939577039274926</v>
      </c>
      <c r="O47" s="11">
        <v>1548</v>
      </c>
      <c r="P47" s="11">
        <v>748</v>
      </c>
      <c r="Q47" s="12">
        <f t="shared" si="13"/>
        <v>0.48320413436692505</v>
      </c>
      <c r="R47" s="11">
        <v>1632</v>
      </c>
      <c r="S47" s="11">
        <v>737</v>
      </c>
      <c r="T47" s="12">
        <f t="shared" si="10"/>
        <v>0.45159313725490197</v>
      </c>
      <c r="U47" s="2"/>
      <c r="V47" s="2"/>
    </row>
    <row r="48" spans="1:22" x14ac:dyDescent="0.15">
      <c r="A48" s="43"/>
      <c r="B48" s="33" t="s">
        <v>36</v>
      </c>
      <c r="C48" s="11">
        <v>732</v>
      </c>
      <c r="D48" s="11">
        <v>311</v>
      </c>
      <c r="E48" s="12">
        <f t="shared" si="0"/>
        <v>0.4248633879781421</v>
      </c>
      <c r="F48" s="13">
        <v>1208</v>
      </c>
      <c r="G48" s="11">
        <v>367</v>
      </c>
      <c r="H48" s="12">
        <f t="shared" si="14"/>
        <v>0.30380794701986757</v>
      </c>
      <c r="I48" s="11">
        <v>1420</v>
      </c>
      <c r="J48" s="11">
        <v>479</v>
      </c>
      <c r="K48" s="12">
        <f t="shared" si="15"/>
        <v>0.33732394366197183</v>
      </c>
      <c r="L48" s="11">
        <v>1377</v>
      </c>
      <c r="M48" s="11">
        <v>406</v>
      </c>
      <c r="N48" s="12">
        <f t="shared" si="8"/>
        <v>0.29484386347131447</v>
      </c>
      <c r="O48" s="11">
        <v>1200</v>
      </c>
      <c r="P48" s="11">
        <v>481</v>
      </c>
      <c r="Q48" s="12">
        <f t="shared" si="13"/>
        <v>0.40083333333333332</v>
      </c>
      <c r="R48" s="11">
        <v>1338</v>
      </c>
      <c r="S48" s="11">
        <v>425</v>
      </c>
      <c r="T48" s="12">
        <f t="shared" si="10"/>
        <v>0.31763826606875933</v>
      </c>
      <c r="U48" s="2"/>
      <c r="V48" s="2"/>
    </row>
    <row r="49" spans="1:22" x14ac:dyDescent="0.15">
      <c r="A49" s="43"/>
      <c r="B49" s="33" t="s">
        <v>37</v>
      </c>
      <c r="C49" s="11">
        <v>186</v>
      </c>
      <c r="D49" s="11">
        <v>98</v>
      </c>
      <c r="E49" s="12">
        <f t="shared" si="0"/>
        <v>0.5268817204301075</v>
      </c>
      <c r="F49" s="13">
        <v>142</v>
      </c>
      <c r="G49" s="11">
        <v>112</v>
      </c>
      <c r="H49" s="12">
        <f t="shared" si="14"/>
        <v>0.78873239436619713</v>
      </c>
      <c r="I49" s="11">
        <v>163</v>
      </c>
      <c r="J49" s="11">
        <v>136</v>
      </c>
      <c r="K49" s="12">
        <f t="shared" si="15"/>
        <v>0.83435582822085885</v>
      </c>
      <c r="L49" s="11">
        <v>203</v>
      </c>
      <c r="M49" s="11">
        <v>142</v>
      </c>
      <c r="N49" s="12">
        <f t="shared" si="8"/>
        <v>0.69950738916256161</v>
      </c>
      <c r="O49" s="11">
        <v>200</v>
      </c>
      <c r="P49" s="11">
        <v>147</v>
      </c>
      <c r="Q49" s="12">
        <f t="shared" si="13"/>
        <v>0.73499999999999999</v>
      </c>
      <c r="R49" s="11">
        <v>187</v>
      </c>
      <c r="S49" s="11">
        <v>141</v>
      </c>
      <c r="T49" s="12">
        <f t="shared" si="10"/>
        <v>0.75401069518716579</v>
      </c>
      <c r="U49" s="2"/>
      <c r="V49" s="2"/>
    </row>
    <row r="50" spans="1:22" x14ac:dyDescent="0.15">
      <c r="A50" s="43"/>
      <c r="B50" s="33" t="s">
        <v>38</v>
      </c>
      <c r="C50" s="11">
        <v>762</v>
      </c>
      <c r="D50" s="11">
        <v>319</v>
      </c>
      <c r="E50" s="12">
        <f t="shared" si="0"/>
        <v>0.41863517060367456</v>
      </c>
      <c r="F50" s="13">
        <v>1179</v>
      </c>
      <c r="G50" s="11">
        <v>375</v>
      </c>
      <c r="H50" s="12">
        <f t="shared" si="14"/>
        <v>0.31806615776081426</v>
      </c>
      <c r="I50" s="11">
        <v>1232</v>
      </c>
      <c r="J50" s="11">
        <v>489</v>
      </c>
      <c r="K50" s="12">
        <f t="shared" si="15"/>
        <v>0.39691558441558439</v>
      </c>
      <c r="L50" s="11">
        <v>1320</v>
      </c>
      <c r="M50" s="11">
        <v>434</v>
      </c>
      <c r="N50" s="12">
        <f t="shared" si="8"/>
        <v>0.3287878787878788</v>
      </c>
      <c r="O50" s="11">
        <v>1277</v>
      </c>
      <c r="P50" s="11">
        <v>572</v>
      </c>
      <c r="Q50" s="12">
        <f t="shared" si="13"/>
        <v>0.44792482380579485</v>
      </c>
      <c r="R50" s="11">
        <v>1251</v>
      </c>
      <c r="S50" s="11">
        <v>520</v>
      </c>
      <c r="T50" s="12">
        <f t="shared" si="10"/>
        <v>0.41566746602717825</v>
      </c>
      <c r="U50" s="2"/>
      <c r="V50" s="2"/>
    </row>
    <row r="51" spans="1:22" x14ac:dyDescent="0.15">
      <c r="A51" s="43"/>
      <c r="B51" s="33" t="s">
        <v>39</v>
      </c>
      <c r="C51" s="11">
        <v>106</v>
      </c>
      <c r="D51" s="11">
        <v>46</v>
      </c>
      <c r="E51" s="12">
        <f t="shared" si="0"/>
        <v>0.43396226415094341</v>
      </c>
      <c r="F51" s="13">
        <v>96</v>
      </c>
      <c r="G51" s="11">
        <v>44</v>
      </c>
      <c r="H51" s="12">
        <f t="shared" si="14"/>
        <v>0.45833333333333331</v>
      </c>
      <c r="I51" s="11">
        <v>103</v>
      </c>
      <c r="J51" s="11">
        <v>55</v>
      </c>
      <c r="K51" s="12">
        <f t="shared" si="15"/>
        <v>0.53398058252427183</v>
      </c>
      <c r="L51" s="11">
        <v>114</v>
      </c>
      <c r="M51" s="11">
        <v>43</v>
      </c>
      <c r="N51" s="12">
        <f t="shared" si="8"/>
        <v>0.37719298245614036</v>
      </c>
      <c r="O51" s="11">
        <v>96</v>
      </c>
      <c r="P51" s="11">
        <v>45</v>
      </c>
      <c r="Q51" s="12">
        <f t="shared" si="13"/>
        <v>0.46875</v>
      </c>
      <c r="R51" s="11">
        <v>79</v>
      </c>
      <c r="S51" s="11">
        <v>31</v>
      </c>
      <c r="T51" s="12">
        <f t="shared" si="10"/>
        <v>0.39240506329113922</v>
      </c>
      <c r="U51" s="2"/>
      <c r="V51" s="2"/>
    </row>
    <row r="52" spans="1:22" x14ac:dyDescent="0.15">
      <c r="A52" s="43"/>
      <c r="B52" s="33" t="s">
        <v>129</v>
      </c>
      <c r="C52" s="11">
        <v>286</v>
      </c>
      <c r="D52" s="11">
        <v>155</v>
      </c>
      <c r="E52" s="12">
        <f t="shared" si="0"/>
        <v>0.54195804195804198</v>
      </c>
      <c r="F52" s="13">
        <v>284</v>
      </c>
      <c r="G52" s="11">
        <v>197</v>
      </c>
      <c r="H52" s="12">
        <f t="shared" si="14"/>
        <v>0.69366197183098588</v>
      </c>
      <c r="I52" s="11">
        <v>304</v>
      </c>
      <c r="J52" s="11">
        <v>232</v>
      </c>
      <c r="K52" s="12">
        <f t="shared" si="15"/>
        <v>0.76315789473684215</v>
      </c>
      <c r="L52" s="11">
        <v>329</v>
      </c>
      <c r="M52" s="11">
        <v>167</v>
      </c>
      <c r="N52" s="12">
        <f t="shared" si="8"/>
        <v>0.50759878419452886</v>
      </c>
      <c r="O52" s="11">
        <v>484</v>
      </c>
      <c r="P52" s="11">
        <v>252</v>
      </c>
      <c r="Q52" s="12">
        <f t="shared" si="13"/>
        <v>0.52066115702479343</v>
      </c>
      <c r="R52" s="11">
        <v>238</v>
      </c>
      <c r="S52" s="11">
        <v>188</v>
      </c>
      <c r="T52" s="12">
        <f t="shared" si="10"/>
        <v>0.78991596638655459</v>
      </c>
      <c r="U52" s="2"/>
      <c r="V52" s="2"/>
    </row>
    <row r="53" spans="1:22" x14ac:dyDescent="0.15">
      <c r="A53" s="43"/>
      <c r="B53" s="33" t="s">
        <v>40</v>
      </c>
      <c r="C53" s="11">
        <v>10</v>
      </c>
      <c r="D53" s="11">
        <v>3</v>
      </c>
      <c r="E53" s="12">
        <f t="shared" si="0"/>
        <v>0.3</v>
      </c>
      <c r="F53" s="13">
        <v>9</v>
      </c>
      <c r="G53" s="11">
        <v>3</v>
      </c>
      <c r="H53" s="12">
        <f t="shared" si="14"/>
        <v>0.33333333333333331</v>
      </c>
      <c r="I53" s="11">
        <v>23</v>
      </c>
      <c r="J53" s="11">
        <v>6</v>
      </c>
      <c r="K53" s="12">
        <f t="shared" si="15"/>
        <v>0.2608695652173913</v>
      </c>
      <c r="L53" s="11">
        <v>13</v>
      </c>
      <c r="M53" s="11">
        <v>2</v>
      </c>
      <c r="N53" s="12">
        <f t="shared" si="8"/>
        <v>0.15384615384615385</v>
      </c>
      <c r="O53" s="11">
        <v>24</v>
      </c>
      <c r="P53" s="11">
        <v>13</v>
      </c>
      <c r="Q53" s="12">
        <f t="shared" si="13"/>
        <v>0.54166666666666663</v>
      </c>
      <c r="R53" s="11">
        <v>39</v>
      </c>
      <c r="S53" s="11">
        <v>19</v>
      </c>
      <c r="T53" s="12">
        <f t="shared" si="10"/>
        <v>0.48717948717948717</v>
      </c>
      <c r="U53" s="2"/>
      <c r="V53" s="2"/>
    </row>
    <row r="54" spans="1:22" x14ac:dyDescent="0.15">
      <c r="A54" s="43"/>
      <c r="B54" s="33" t="s">
        <v>41</v>
      </c>
      <c r="C54" s="11">
        <v>35</v>
      </c>
      <c r="D54" s="11">
        <v>17</v>
      </c>
      <c r="E54" s="12">
        <f t="shared" si="0"/>
        <v>0.48571428571428571</v>
      </c>
      <c r="F54" s="13">
        <v>38</v>
      </c>
      <c r="G54" s="11">
        <v>16</v>
      </c>
      <c r="H54" s="12">
        <f t="shared" si="14"/>
        <v>0.42105263157894735</v>
      </c>
      <c r="I54" s="11">
        <v>40</v>
      </c>
      <c r="J54" s="11">
        <v>10</v>
      </c>
      <c r="K54" s="12">
        <f t="shared" si="15"/>
        <v>0.25</v>
      </c>
      <c r="L54" s="11">
        <v>46</v>
      </c>
      <c r="M54" s="11">
        <v>17</v>
      </c>
      <c r="N54" s="12">
        <f>SUM(M54/L54)</f>
        <v>0.36956521739130432</v>
      </c>
      <c r="O54" s="11">
        <v>37</v>
      </c>
      <c r="P54" s="11">
        <v>23</v>
      </c>
      <c r="Q54" s="12">
        <f>SUM(P54/O54)</f>
        <v>0.6216216216216216</v>
      </c>
      <c r="R54" s="11">
        <v>22</v>
      </c>
      <c r="S54" s="11">
        <v>15</v>
      </c>
      <c r="T54" s="12">
        <f>SUM(S54/R54)</f>
        <v>0.68181818181818177</v>
      </c>
      <c r="U54" s="2"/>
      <c r="V54" s="2"/>
    </row>
    <row r="55" spans="1:22" x14ac:dyDescent="0.15">
      <c r="A55" s="43"/>
      <c r="B55" s="33" t="s">
        <v>130</v>
      </c>
      <c r="C55" s="11">
        <v>387</v>
      </c>
      <c r="D55" s="11">
        <v>179</v>
      </c>
      <c r="E55" s="12">
        <f t="shared" si="0"/>
        <v>0.46253229974160209</v>
      </c>
      <c r="F55" s="13">
        <v>335</v>
      </c>
      <c r="G55" s="11">
        <v>211</v>
      </c>
      <c r="H55" s="12">
        <f t="shared" si="14"/>
        <v>0.62985074626865667</v>
      </c>
      <c r="I55" s="11">
        <v>285</v>
      </c>
      <c r="J55" s="11">
        <v>228</v>
      </c>
      <c r="K55" s="12">
        <f t="shared" si="15"/>
        <v>0.8</v>
      </c>
      <c r="L55" s="11">
        <v>330</v>
      </c>
      <c r="M55" s="11">
        <v>152</v>
      </c>
      <c r="N55" s="12">
        <f>SUM(M55/L55)</f>
        <v>0.46060606060606063</v>
      </c>
      <c r="O55" s="11">
        <v>218</v>
      </c>
      <c r="P55" s="11">
        <v>156</v>
      </c>
      <c r="Q55" s="12">
        <f>SUM(P55/O55)</f>
        <v>0.7155963302752294</v>
      </c>
      <c r="R55" s="11">
        <v>91</v>
      </c>
      <c r="S55" s="11">
        <v>82</v>
      </c>
      <c r="T55" s="12">
        <f>SUM(S55/R55)</f>
        <v>0.90109890109890112</v>
      </c>
      <c r="U55" s="2"/>
      <c r="V55" s="2"/>
    </row>
    <row r="56" spans="1:22" x14ac:dyDescent="0.15">
      <c r="A56" s="43"/>
      <c r="B56" s="33" t="s">
        <v>42</v>
      </c>
      <c r="C56" s="11">
        <v>191</v>
      </c>
      <c r="D56" s="11">
        <v>119</v>
      </c>
      <c r="E56" s="12">
        <f t="shared" si="0"/>
        <v>0.62303664921465973</v>
      </c>
      <c r="F56" s="13">
        <v>236</v>
      </c>
      <c r="G56" s="11">
        <v>184</v>
      </c>
      <c r="H56" s="12">
        <f t="shared" si="14"/>
        <v>0.77966101694915257</v>
      </c>
      <c r="I56" s="11">
        <v>220</v>
      </c>
      <c r="J56" s="11">
        <v>183</v>
      </c>
      <c r="K56" s="12">
        <f t="shared" si="15"/>
        <v>0.83181818181818179</v>
      </c>
      <c r="L56" s="11">
        <v>214</v>
      </c>
      <c r="M56" s="11">
        <v>104</v>
      </c>
      <c r="N56" s="12">
        <f>SUM(M56/L56)</f>
        <v>0.48598130841121495</v>
      </c>
      <c r="O56" s="11">
        <v>218</v>
      </c>
      <c r="P56" s="11">
        <v>176</v>
      </c>
      <c r="Q56" s="12">
        <f>SUM(P56/O56)</f>
        <v>0.80733944954128445</v>
      </c>
      <c r="R56" s="11">
        <v>230</v>
      </c>
      <c r="S56" s="11">
        <v>178</v>
      </c>
      <c r="T56" s="12">
        <f>SUM(S56/R56)</f>
        <v>0.77391304347826084</v>
      </c>
      <c r="U56" s="2"/>
      <c r="V56" s="2"/>
    </row>
    <row r="57" spans="1:22" x14ac:dyDescent="0.15">
      <c r="A57" s="43"/>
      <c r="B57" s="33" t="s">
        <v>43</v>
      </c>
      <c r="C57" s="11">
        <v>104</v>
      </c>
      <c r="D57" s="11">
        <v>58</v>
      </c>
      <c r="E57" s="12">
        <f t="shared" si="0"/>
        <v>0.55769230769230771</v>
      </c>
      <c r="F57" s="13">
        <v>83</v>
      </c>
      <c r="G57" s="11">
        <v>60</v>
      </c>
      <c r="H57" s="12">
        <f t="shared" si="14"/>
        <v>0.72289156626506024</v>
      </c>
      <c r="I57" s="11">
        <v>72</v>
      </c>
      <c r="J57" s="11">
        <v>59</v>
      </c>
      <c r="K57" s="12">
        <f t="shared" si="15"/>
        <v>0.81944444444444442</v>
      </c>
      <c r="L57" s="11">
        <v>97</v>
      </c>
      <c r="M57" s="11">
        <v>58</v>
      </c>
      <c r="N57" s="12">
        <f t="shared" ref="N57:N62" si="16">SUM(M57/L57)</f>
        <v>0.59793814432989689</v>
      </c>
      <c r="O57" s="11">
        <v>77</v>
      </c>
      <c r="P57" s="11">
        <v>54</v>
      </c>
      <c r="Q57" s="12">
        <f t="shared" ref="Q57:Q62" si="17">SUM(P57/O57)</f>
        <v>0.70129870129870131</v>
      </c>
      <c r="R57" s="11">
        <v>109</v>
      </c>
      <c r="S57" s="11">
        <v>90</v>
      </c>
      <c r="T57" s="12">
        <f t="shared" ref="T57:T62" si="18">SUM(S57/R57)</f>
        <v>0.82568807339449546</v>
      </c>
      <c r="U57" s="2"/>
      <c r="V57" s="2"/>
    </row>
    <row r="58" spans="1:22" x14ac:dyDescent="0.15">
      <c r="A58" s="43"/>
      <c r="B58" s="33" t="s">
        <v>44</v>
      </c>
      <c r="C58" s="11">
        <v>1440</v>
      </c>
      <c r="D58" s="11">
        <v>552</v>
      </c>
      <c r="E58" s="12">
        <f t="shared" si="0"/>
        <v>0.38333333333333336</v>
      </c>
      <c r="F58" s="13">
        <v>2462</v>
      </c>
      <c r="G58" s="11">
        <v>900</v>
      </c>
      <c r="H58" s="12">
        <f t="shared" si="14"/>
        <v>0.36555645816409421</v>
      </c>
      <c r="I58" s="11">
        <v>2662</v>
      </c>
      <c r="J58" s="11">
        <v>1114</v>
      </c>
      <c r="K58" s="12">
        <f t="shared" si="15"/>
        <v>0.41848234410217883</v>
      </c>
      <c r="L58" s="11">
        <v>2973</v>
      </c>
      <c r="M58" s="11">
        <v>705</v>
      </c>
      <c r="N58" s="12">
        <f t="shared" si="16"/>
        <v>0.23713420787083753</v>
      </c>
      <c r="O58" s="11">
        <v>3047</v>
      </c>
      <c r="P58" s="11">
        <v>980</v>
      </c>
      <c r="Q58" s="12">
        <f t="shared" si="17"/>
        <v>0.32162783065310141</v>
      </c>
      <c r="R58" s="11">
        <v>3140</v>
      </c>
      <c r="S58" s="11">
        <v>1058</v>
      </c>
      <c r="T58" s="12">
        <f t="shared" si="18"/>
        <v>0.33694267515923565</v>
      </c>
      <c r="U58" s="2"/>
      <c r="V58" s="2"/>
    </row>
    <row r="59" spans="1:22" x14ac:dyDescent="0.15">
      <c r="A59" s="43"/>
      <c r="B59" s="33" t="s">
        <v>45</v>
      </c>
      <c r="C59" s="11">
        <v>62</v>
      </c>
      <c r="D59" s="11">
        <v>23</v>
      </c>
      <c r="E59" s="12">
        <f t="shared" si="0"/>
        <v>0.37096774193548387</v>
      </c>
      <c r="F59" s="13">
        <v>68</v>
      </c>
      <c r="G59" s="11">
        <v>42</v>
      </c>
      <c r="H59" s="12">
        <f t="shared" si="14"/>
        <v>0.61764705882352944</v>
      </c>
      <c r="I59" s="11">
        <v>82</v>
      </c>
      <c r="J59" s="11">
        <v>45</v>
      </c>
      <c r="K59" s="12">
        <f t="shared" si="15"/>
        <v>0.54878048780487809</v>
      </c>
      <c r="L59" s="11">
        <v>69</v>
      </c>
      <c r="M59" s="11">
        <v>43</v>
      </c>
      <c r="N59" s="12">
        <f t="shared" si="16"/>
        <v>0.62318840579710144</v>
      </c>
      <c r="O59" s="11">
        <v>94</v>
      </c>
      <c r="P59" s="11">
        <v>41</v>
      </c>
      <c r="Q59" s="12">
        <f t="shared" si="17"/>
        <v>0.43617021276595747</v>
      </c>
      <c r="R59" s="11">
        <v>65</v>
      </c>
      <c r="S59" s="11">
        <v>41</v>
      </c>
      <c r="T59" s="12">
        <f t="shared" si="18"/>
        <v>0.63076923076923075</v>
      </c>
      <c r="U59" s="2"/>
      <c r="V59" s="2"/>
    </row>
    <row r="60" spans="1:22" x14ac:dyDescent="0.15">
      <c r="A60" s="44"/>
      <c r="B60" s="38" t="s">
        <v>12</v>
      </c>
      <c r="C60" s="17">
        <v>6801</v>
      </c>
      <c r="D60" s="17">
        <v>3036</v>
      </c>
      <c r="E60" s="18">
        <f t="shared" si="0"/>
        <v>0.44640494044993384</v>
      </c>
      <c r="F60" s="19">
        <v>9704</v>
      </c>
      <c r="G60" s="17">
        <v>4100</v>
      </c>
      <c r="H60" s="18">
        <f t="shared" si="14"/>
        <v>0.42250618301731246</v>
      </c>
      <c r="I60" s="17">
        <v>10242</v>
      </c>
      <c r="J60" s="17">
        <v>4839</v>
      </c>
      <c r="K60" s="18">
        <f t="shared" si="15"/>
        <v>0.47246631517281779</v>
      </c>
      <c r="L60" s="17">
        <f>SUM(L44:L59)</f>
        <v>10924</v>
      </c>
      <c r="M60" s="17">
        <f>SUM(M44:M59)</f>
        <v>3804</v>
      </c>
      <c r="N60" s="18">
        <f t="shared" si="16"/>
        <v>0.34822409373855728</v>
      </c>
      <c r="O60" s="17">
        <f>SUM(O44:O59)</f>
        <v>10662</v>
      </c>
      <c r="P60" s="17">
        <f>SUM(P44:P59)</f>
        <v>4842</v>
      </c>
      <c r="Q60" s="18">
        <f t="shared" si="17"/>
        <v>0.45413618458075405</v>
      </c>
      <c r="R60" s="17">
        <f>SUM(R44:R59)</f>
        <v>10502</v>
      </c>
      <c r="S60" s="17">
        <f>SUM(S44:S59)</f>
        <v>4648</v>
      </c>
      <c r="T60" s="18">
        <f t="shared" si="18"/>
        <v>0.44258236526375927</v>
      </c>
      <c r="U60" s="5"/>
      <c r="V60" s="2"/>
    </row>
    <row r="61" spans="1:22" x14ac:dyDescent="0.15">
      <c r="A61" s="39" t="s">
        <v>46</v>
      </c>
      <c r="B61" s="33" t="s">
        <v>47</v>
      </c>
      <c r="C61" s="11">
        <v>1334</v>
      </c>
      <c r="D61" s="11">
        <v>358</v>
      </c>
      <c r="E61" s="12">
        <f t="shared" si="0"/>
        <v>0.2683658170914543</v>
      </c>
      <c r="F61" s="13">
        <v>1302</v>
      </c>
      <c r="G61" s="11">
        <v>358</v>
      </c>
      <c r="H61" s="12">
        <f t="shared" si="14"/>
        <v>0.2749615975422427</v>
      </c>
      <c r="I61" s="11">
        <v>1144</v>
      </c>
      <c r="J61" s="11">
        <v>457</v>
      </c>
      <c r="K61" s="12">
        <f t="shared" si="15"/>
        <v>0.39947552447552448</v>
      </c>
      <c r="L61" s="11">
        <v>1166</v>
      </c>
      <c r="M61" s="11">
        <v>433</v>
      </c>
      <c r="N61" s="12">
        <f t="shared" si="16"/>
        <v>0.3713550600343053</v>
      </c>
      <c r="O61" s="11">
        <v>1209</v>
      </c>
      <c r="P61" s="11">
        <v>522</v>
      </c>
      <c r="Q61" s="12">
        <f t="shared" si="17"/>
        <v>0.4317617866004963</v>
      </c>
      <c r="R61" s="11">
        <v>1295</v>
      </c>
      <c r="S61" s="11">
        <v>567</v>
      </c>
      <c r="T61" s="12">
        <f t="shared" si="18"/>
        <v>0.43783783783783786</v>
      </c>
      <c r="U61" s="2"/>
      <c r="V61" s="2"/>
    </row>
    <row r="62" spans="1:22" x14ac:dyDescent="0.15">
      <c r="A62" s="40"/>
      <c r="B62" s="33" t="s">
        <v>48</v>
      </c>
      <c r="C62" s="11">
        <v>182</v>
      </c>
      <c r="D62" s="11">
        <v>19</v>
      </c>
      <c r="E62" s="12">
        <f t="shared" si="0"/>
        <v>0.1043956043956044</v>
      </c>
      <c r="F62" s="13">
        <v>92</v>
      </c>
      <c r="G62" s="11">
        <v>48</v>
      </c>
      <c r="H62" s="12">
        <f t="shared" si="14"/>
        <v>0.52173913043478259</v>
      </c>
      <c r="I62" s="11">
        <v>84</v>
      </c>
      <c r="J62" s="11">
        <v>16</v>
      </c>
      <c r="K62" s="12">
        <f t="shared" si="15"/>
        <v>0.19047619047619047</v>
      </c>
      <c r="L62" s="11">
        <v>68</v>
      </c>
      <c r="M62" s="11">
        <v>42</v>
      </c>
      <c r="N62" s="12">
        <f t="shared" si="16"/>
        <v>0.61764705882352944</v>
      </c>
      <c r="O62" s="11">
        <v>61</v>
      </c>
      <c r="P62" s="11">
        <v>43</v>
      </c>
      <c r="Q62" s="12">
        <f t="shared" si="17"/>
        <v>0.70491803278688525</v>
      </c>
      <c r="R62" s="11">
        <v>88</v>
      </c>
      <c r="S62" s="11">
        <v>45</v>
      </c>
      <c r="T62" s="12">
        <f t="shared" si="18"/>
        <v>0.51136363636363635</v>
      </c>
      <c r="U62" s="2"/>
      <c r="V62" s="2"/>
    </row>
    <row r="63" spans="1:22" x14ac:dyDescent="0.15">
      <c r="A63" s="40"/>
      <c r="B63" s="33" t="s">
        <v>49</v>
      </c>
      <c r="C63" s="11">
        <v>337</v>
      </c>
      <c r="D63" s="11">
        <v>160</v>
      </c>
      <c r="E63" s="12">
        <f t="shared" si="0"/>
        <v>0.47477744807121663</v>
      </c>
      <c r="F63" s="13">
        <v>192</v>
      </c>
      <c r="G63" s="11">
        <v>113</v>
      </c>
      <c r="H63" s="12">
        <f t="shared" si="14"/>
        <v>0.58854166666666663</v>
      </c>
      <c r="I63" s="11">
        <v>5</v>
      </c>
      <c r="J63" s="11">
        <v>5</v>
      </c>
      <c r="K63" s="12">
        <f t="shared" si="15"/>
        <v>1</v>
      </c>
      <c r="L63" s="11"/>
      <c r="M63" s="11"/>
      <c r="N63" s="12"/>
      <c r="O63" s="11"/>
      <c r="P63" s="11"/>
      <c r="Q63" s="12"/>
      <c r="R63" s="11"/>
      <c r="S63" s="11"/>
      <c r="T63" s="12"/>
      <c r="U63" s="2"/>
      <c r="V63" s="2"/>
    </row>
    <row r="64" spans="1:22" x14ac:dyDescent="0.15">
      <c r="A64" s="40"/>
      <c r="B64" s="33" t="s">
        <v>114</v>
      </c>
      <c r="C64" s="11"/>
      <c r="D64" s="11"/>
      <c r="E64" s="12"/>
      <c r="F64" s="13"/>
      <c r="G64" s="11"/>
      <c r="H64" s="12"/>
      <c r="I64" s="11">
        <v>139</v>
      </c>
      <c r="J64" s="11">
        <v>93</v>
      </c>
      <c r="K64" s="12">
        <f t="shared" si="15"/>
        <v>0.6690647482014388</v>
      </c>
      <c r="L64" s="11">
        <v>111</v>
      </c>
      <c r="M64" s="11">
        <v>68</v>
      </c>
      <c r="N64" s="12">
        <f t="shared" ref="N64:N88" si="19">SUM(M64/L64)</f>
        <v>0.61261261261261257</v>
      </c>
      <c r="O64" s="11">
        <v>114</v>
      </c>
      <c r="P64" s="11">
        <v>85</v>
      </c>
      <c r="Q64" s="12">
        <f t="shared" ref="Q64:Q88" si="20">SUM(P64/O64)</f>
        <v>0.74561403508771928</v>
      </c>
      <c r="R64" s="11">
        <v>126</v>
      </c>
      <c r="S64" s="11">
        <v>90</v>
      </c>
      <c r="T64" s="12">
        <f t="shared" ref="T64:T88" si="21">SUM(S64/R64)</f>
        <v>0.7142857142857143</v>
      </c>
      <c r="U64" s="2"/>
      <c r="V64" s="2"/>
    </row>
    <row r="65" spans="1:22" x14ac:dyDescent="0.15">
      <c r="A65" s="40"/>
      <c r="B65" s="33" t="s">
        <v>50</v>
      </c>
      <c r="C65" s="11">
        <v>441</v>
      </c>
      <c r="D65" s="11">
        <v>274</v>
      </c>
      <c r="E65" s="12">
        <f t="shared" si="0"/>
        <v>0.62131519274376412</v>
      </c>
      <c r="F65" s="13">
        <v>538</v>
      </c>
      <c r="G65" s="11">
        <v>386</v>
      </c>
      <c r="H65" s="12">
        <f t="shared" ref="H65:H88" si="22">SUM(G65/F65)</f>
        <v>0.71747211895910779</v>
      </c>
      <c r="I65" s="11">
        <v>555</v>
      </c>
      <c r="J65" s="11">
        <v>385</v>
      </c>
      <c r="K65" s="12">
        <f t="shared" si="15"/>
        <v>0.69369369369369371</v>
      </c>
      <c r="L65" s="11">
        <v>513</v>
      </c>
      <c r="M65" s="11">
        <v>270</v>
      </c>
      <c r="N65" s="12">
        <f t="shared" si="19"/>
        <v>0.52631578947368418</v>
      </c>
      <c r="O65" s="11">
        <v>488</v>
      </c>
      <c r="P65" s="11">
        <v>365</v>
      </c>
      <c r="Q65" s="12">
        <f t="shared" si="20"/>
        <v>0.74795081967213117</v>
      </c>
      <c r="R65" s="11">
        <v>576</v>
      </c>
      <c r="S65" s="11">
        <v>358</v>
      </c>
      <c r="T65" s="12">
        <f t="shared" si="21"/>
        <v>0.62152777777777779</v>
      </c>
      <c r="U65" s="2"/>
      <c r="V65" s="2"/>
    </row>
    <row r="66" spans="1:22" x14ac:dyDescent="0.15">
      <c r="A66" s="40"/>
      <c r="B66" s="33" t="s">
        <v>51</v>
      </c>
      <c r="C66" s="11">
        <v>239</v>
      </c>
      <c r="D66" s="11">
        <v>127</v>
      </c>
      <c r="E66" s="12">
        <f t="shared" si="0"/>
        <v>0.53138075313807531</v>
      </c>
      <c r="F66" s="13">
        <v>197</v>
      </c>
      <c r="G66" s="11">
        <v>164</v>
      </c>
      <c r="H66" s="12">
        <f t="shared" si="22"/>
        <v>0.8324873096446701</v>
      </c>
      <c r="I66" s="11">
        <v>185</v>
      </c>
      <c r="J66" s="11">
        <v>164</v>
      </c>
      <c r="K66" s="12">
        <f t="shared" si="15"/>
        <v>0.88648648648648654</v>
      </c>
      <c r="L66" s="11">
        <v>156</v>
      </c>
      <c r="M66" s="11">
        <v>124</v>
      </c>
      <c r="N66" s="12">
        <f t="shared" si="19"/>
        <v>0.79487179487179482</v>
      </c>
      <c r="O66" s="11">
        <v>185</v>
      </c>
      <c r="P66" s="11">
        <v>165</v>
      </c>
      <c r="Q66" s="12">
        <f t="shared" si="20"/>
        <v>0.89189189189189189</v>
      </c>
      <c r="R66" s="11">
        <v>211</v>
      </c>
      <c r="S66" s="11">
        <v>177</v>
      </c>
      <c r="T66" s="12">
        <f t="shared" si="21"/>
        <v>0.83886255924170616</v>
      </c>
      <c r="U66" s="2"/>
      <c r="V66" s="2"/>
    </row>
    <row r="67" spans="1:22" x14ac:dyDescent="0.15">
      <c r="A67" s="40"/>
      <c r="B67" s="33" t="s">
        <v>52</v>
      </c>
      <c r="C67" s="11">
        <v>75</v>
      </c>
      <c r="D67" s="11">
        <v>20</v>
      </c>
      <c r="E67" s="12">
        <f t="shared" si="0"/>
        <v>0.26666666666666666</v>
      </c>
      <c r="F67" s="13">
        <v>50</v>
      </c>
      <c r="G67" s="11">
        <v>28</v>
      </c>
      <c r="H67" s="12">
        <f t="shared" si="22"/>
        <v>0.56000000000000005</v>
      </c>
      <c r="I67" s="11">
        <v>46</v>
      </c>
      <c r="J67" s="11">
        <v>13</v>
      </c>
      <c r="K67" s="12">
        <f t="shared" si="15"/>
        <v>0.28260869565217389</v>
      </c>
      <c r="L67" s="11">
        <v>41</v>
      </c>
      <c r="M67" s="11">
        <v>13</v>
      </c>
      <c r="N67" s="12">
        <f t="shared" si="19"/>
        <v>0.31707317073170732</v>
      </c>
      <c r="O67" s="11">
        <v>41</v>
      </c>
      <c r="P67" s="11">
        <v>9</v>
      </c>
      <c r="Q67" s="12">
        <f t="shared" si="20"/>
        <v>0.21951219512195122</v>
      </c>
      <c r="R67" s="11">
        <v>45</v>
      </c>
      <c r="S67" s="11">
        <v>30</v>
      </c>
      <c r="T67" s="12">
        <f t="shared" si="21"/>
        <v>0.66666666666666663</v>
      </c>
      <c r="U67" s="2"/>
      <c r="V67" s="2"/>
    </row>
    <row r="68" spans="1:22" x14ac:dyDescent="0.15">
      <c r="A68" s="40"/>
      <c r="B68" s="33" t="s">
        <v>53</v>
      </c>
      <c r="C68" s="11">
        <v>22</v>
      </c>
      <c r="D68" s="11">
        <v>16</v>
      </c>
      <c r="E68" s="12">
        <f t="shared" ref="E68:E129" si="23">SUM(D68/C68)</f>
        <v>0.72727272727272729</v>
      </c>
      <c r="F68" s="13">
        <v>16</v>
      </c>
      <c r="G68" s="11">
        <v>14</v>
      </c>
      <c r="H68" s="12">
        <f t="shared" si="22"/>
        <v>0.875</v>
      </c>
      <c r="I68" s="11">
        <v>20</v>
      </c>
      <c r="J68" s="11">
        <v>16</v>
      </c>
      <c r="K68" s="12">
        <f t="shared" si="15"/>
        <v>0.8</v>
      </c>
      <c r="L68" s="11">
        <v>14</v>
      </c>
      <c r="M68" s="11">
        <v>14</v>
      </c>
      <c r="N68" s="12">
        <f t="shared" si="19"/>
        <v>1</v>
      </c>
      <c r="O68" s="11">
        <v>16</v>
      </c>
      <c r="P68" s="11">
        <v>12</v>
      </c>
      <c r="Q68" s="12">
        <f t="shared" si="20"/>
        <v>0.75</v>
      </c>
      <c r="R68" s="11">
        <v>13</v>
      </c>
      <c r="S68" s="11">
        <v>12</v>
      </c>
      <c r="T68" s="12">
        <f t="shared" si="21"/>
        <v>0.92307692307692313</v>
      </c>
      <c r="U68" s="2"/>
      <c r="V68" s="2"/>
    </row>
    <row r="69" spans="1:22" x14ac:dyDescent="0.15">
      <c r="A69" s="40"/>
      <c r="B69" s="33" t="s">
        <v>54</v>
      </c>
      <c r="C69" s="11">
        <v>160</v>
      </c>
      <c r="D69" s="11">
        <v>111</v>
      </c>
      <c r="E69" s="12">
        <f t="shared" si="23"/>
        <v>0.69374999999999998</v>
      </c>
      <c r="F69" s="13">
        <v>170</v>
      </c>
      <c r="G69" s="11">
        <v>146</v>
      </c>
      <c r="H69" s="12">
        <f t="shared" si="22"/>
        <v>0.85882352941176465</v>
      </c>
      <c r="I69" s="11">
        <v>135</v>
      </c>
      <c r="J69" s="11">
        <v>113</v>
      </c>
      <c r="K69" s="12">
        <f t="shared" si="15"/>
        <v>0.83703703703703702</v>
      </c>
      <c r="L69" s="11">
        <v>127</v>
      </c>
      <c r="M69" s="11">
        <v>107</v>
      </c>
      <c r="N69" s="12">
        <f t="shared" si="19"/>
        <v>0.84251968503937003</v>
      </c>
      <c r="O69" s="11">
        <v>144</v>
      </c>
      <c r="P69" s="11">
        <v>130</v>
      </c>
      <c r="Q69" s="12">
        <f t="shared" si="20"/>
        <v>0.90277777777777779</v>
      </c>
      <c r="R69" s="11">
        <v>137</v>
      </c>
      <c r="S69" s="11">
        <v>127</v>
      </c>
      <c r="T69" s="12">
        <f t="shared" si="21"/>
        <v>0.92700729927007297</v>
      </c>
      <c r="U69" s="2"/>
      <c r="V69" s="2"/>
    </row>
    <row r="70" spans="1:22" x14ac:dyDescent="0.15">
      <c r="A70" s="40"/>
      <c r="B70" s="33" t="s">
        <v>55</v>
      </c>
      <c r="C70" s="11">
        <v>110</v>
      </c>
      <c r="D70" s="11">
        <v>43</v>
      </c>
      <c r="E70" s="12">
        <f t="shared" si="23"/>
        <v>0.39090909090909093</v>
      </c>
      <c r="F70" s="13">
        <v>71</v>
      </c>
      <c r="G70" s="11">
        <v>43</v>
      </c>
      <c r="H70" s="12">
        <f t="shared" si="22"/>
        <v>0.60563380281690138</v>
      </c>
      <c r="I70" s="11">
        <v>70</v>
      </c>
      <c r="J70" s="11">
        <v>52</v>
      </c>
      <c r="K70" s="12">
        <f t="shared" si="15"/>
        <v>0.74285714285714288</v>
      </c>
      <c r="L70" s="11">
        <v>62</v>
      </c>
      <c r="M70" s="11">
        <v>46</v>
      </c>
      <c r="N70" s="12">
        <f t="shared" si="19"/>
        <v>0.74193548387096775</v>
      </c>
      <c r="O70" s="11">
        <v>55</v>
      </c>
      <c r="P70" s="11">
        <v>36</v>
      </c>
      <c r="Q70" s="12">
        <f t="shared" si="20"/>
        <v>0.65454545454545454</v>
      </c>
      <c r="R70" s="11">
        <v>76</v>
      </c>
      <c r="S70" s="11">
        <v>57</v>
      </c>
      <c r="T70" s="12">
        <f t="shared" si="21"/>
        <v>0.75</v>
      </c>
      <c r="U70" s="2"/>
      <c r="V70" s="5"/>
    </row>
    <row r="71" spans="1:22" x14ac:dyDescent="0.15">
      <c r="A71" s="41"/>
      <c r="B71" s="38" t="s">
        <v>12</v>
      </c>
      <c r="C71" s="17">
        <v>2900</v>
      </c>
      <c r="D71" s="17">
        <v>1128</v>
      </c>
      <c r="E71" s="18">
        <f t="shared" si="23"/>
        <v>0.38896551724137929</v>
      </c>
      <c r="F71" s="19">
        <v>2628</v>
      </c>
      <c r="G71" s="17">
        <v>1300</v>
      </c>
      <c r="H71" s="18">
        <f t="shared" si="22"/>
        <v>0.49467275494672752</v>
      </c>
      <c r="I71" s="17">
        <v>2383</v>
      </c>
      <c r="J71" s="17">
        <v>1314</v>
      </c>
      <c r="K71" s="18">
        <f t="shared" si="15"/>
        <v>0.55140579101972309</v>
      </c>
      <c r="L71" s="17">
        <f>SUM(L61:L70)</f>
        <v>2258</v>
      </c>
      <c r="M71" s="17">
        <f>SUM(M61:M70)</f>
        <v>1117</v>
      </c>
      <c r="N71" s="18">
        <f t="shared" si="19"/>
        <v>0.49468556244464129</v>
      </c>
      <c r="O71" s="17">
        <f>SUM(O61:O70)</f>
        <v>2313</v>
      </c>
      <c r="P71" s="17">
        <f>SUM(P61:P70)</f>
        <v>1367</v>
      </c>
      <c r="Q71" s="18">
        <f t="shared" si="20"/>
        <v>0.59100734976221359</v>
      </c>
      <c r="R71" s="17">
        <f>SUM(R61:R70)</f>
        <v>2567</v>
      </c>
      <c r="S71" s="17">
        <f>SUM(S61:S70)</f>
        <v>1463</v>
      </c>
      <c r="T71" s="18">
        <f t="shared" si="21"/>
        <v>0.56992598363848845</v>
      </c>
      <c r="U71" s="5"/>
      <c r="V71" s="2"/>
    </row>
    <row r="72" spans="1:22" x14ac:dyDescent="0.15">
      <c r="A72" s="42" t="s">
        <v>56</v>
      </c>
      <c r="B72" s="35" t="s">
        <v>56</v>
      </c>
      <c r="C72" s="20">
        <v>664</v>
      </c>
      <c r="D72" s="20">
        <v>457</v>
      </c>
      <c r="E72" s="21">
        <f t="shared" si="23"/>
        <v>0.68825301204819278</v>
      </c>
      <c r="F72" s="22">
        <v>892</v>
      </c>
      <c r="G72" s="23">
        <v>719</v>
      </c>
      <c r="H72" s="21">
        <f t="shared" si="22"/>
        <v>0.80605381165919288</v>
      </c>
      <c r="I72" s="23">
        <v>903</v>
      </c>
      <c r="J72" s="23">
        <v>717</v>
      </c>
      <c r="K72" s="21">
        <f t="shared" si="15"/>
        <v>0.79401993355481726</v>
      </c>
      <c r="L72" s="23">
        <v>932</v>
      </c>
      <c r="M72" s="23">
        <v>713</v>
      </c>
      <c r="N72" s="21">
        <f t="shared" si="19"/>
        <v>0.76502145922746778</v>
      </c>
      <c r="O72" s="23">
        <v>760</v>
      </c>
      <c r="P72" s="23">
        <v>643</v>
      </c>
      <c r="Q72" s="21">
        <f t="shared" si="20"/>
        <v>0.84605263157894739</v>
      </c>
      <c r="R72" s="23">
        <v>744</v>
      </c>
      <c r="S72" s="23">
        <v>600</v>
      </c>
      <c r="T72" s="21">
        <f t="shared" si="21"/>
        <v>0.80645161290322576</v>
      </c>
      <c r="U72" s="2"/>
      <c r="V72" s="2"/>
    </row>
    <row r="73" spans="1:22" x14ac:dyDescent="0.15">
      <c r="A73" s="44"/>
      <c r="B73" s="38" t="s">
        <v>12</v>
      </c>
      <c r="C73" s="19">
        <v>664</v>
      </c>
      <c r="D73" s="19">
        <v>457</v>
      </c>
      <c r="E73" s="18">
        <f t="shared" si="23"/>
        <v>0.68825301204819278</v>
      </c>
      <c r="F73" s="19">
        <v>892</v>
      </c>
      <c r="G73" s="17">
        <v>719</v>
      </c>
      <c r="H73" s="18">
        <f t="shared" si="22"/>
        <v>0.80605381165919288</v>
      </c>
      <c r="I73" s="17">
        <v>903</v>
      </c>
      <c r="J73" s="17">
        <v>717</v>
      </c>
      <c r="K73" s="18">
        <f t="shared" si="15"/>
        <v>0.79401993355481726</v>
      </c>
      <c r="L73" s="17">
        <f>L72</f>
        <v>932</v>
      </c>
      <c r="M73" s="17">
        <f>M72</f>
        <v>713</v>
      </c>
      <c r="N73" s="18">
        <f t="shared" si="19"/>
        <v>0.76502145922746778</v>
      </c>
      <c r="O73" s="17">
        <f>O72</f>
        <v>760</v>
      </c>
      <c r="P73" s="17">
        <f>P72</f>
        <v>643</v>
      </c>
      <c r="Q73" s="18">
        <f t="shared" si="20"/>
        <v>0.84605263157894739</v>
      </c>
      <c r="R73" s="17">
        <f>R72</f>
        <v>744</v>
      </c>
      <c r="S73" s="17">
        <f>S72</f>
        <v>600</v>
      </c>
      <c r="T73" s="18">
        <f t="shared" si="21"/>
        <v>0.80645161290322576</v>
      </c>
      <c r="U73" s="5"/>
      <c r="V73" s="2"/>
    </row>
    <row r="74" spans="1:22" x14ac:dyDescent="0.15">
      <c r="A74" s="39" t="s">
        <v>126</v>
      </c>
      <c r="B74" s="33" t="s">
        <v>57</v>
      </c>
      <c r="C74" s="11">
        <v>209</v>
      </c>
      <c r="D74" s="11">
        <v>68</v>
      </c>
      <c r="E74" s="12">
        <f t="shared" si="23"/>
        <v>0.32535885167464113</v>
      </c>
      <c r="F74" s="13">
        <v>257</v>
      </c>
      <c r="G74" s="11">
        <v>219</v>
      </c>
      <c r="H74" s="12">
        <f t="shared" si="22"/>
        <v>0.85214007782101164</v>
      </c>
      <c r="I74" s="11">
        <v>223</v>
      </c>
      <c r="J74" s="11">
        <v>180</v>
      </c>
      <c r="K74" s="12">
        <f t="shared" si="15"/>
        <v>0.80717488789237668</v>
      </c>
      <c r="L74" s="11">
        <v>230</v>
      </c>
      <c r="M74" s="11">
        <v>171</v>
      </c>
      <c r="N74" s="12">
        <f t="shared" si="19"/>
        <v>0.74347826086956526</v>
      </c>
      <c r="O74" s="11">
        <v>228</v>
      </c>
      <c r="P74" s="11">
        <v>191</v>
      </c>
      <c r="Q74" s="12">
        <f t="shared" si="20"/>
        <v>0.83771929824561409</v>
      </c>
      <c r="R74" s="11">
        <v>240</v>
      </c>
      <c r="S74" s="11">
        <v>201</v>
      </c>
      <c r="T74" s="12">
        <f t="shared" si="21"/>
        <v>0.83750000000000002</v>
      </c>
      <c r="U74" s="2"/>
      <c r="V74" s="2"/>
    </row>
    <row r="75" spans="1:22" x14ac:dyDescent="0.15">
      <c r="A75" s="40"/>
      <c r="B75" s="33" t="s">
        <v>58</v>
      </c>
      <c r="C75" s="11">
        <v>875</v>
      </c>
      <c r="D75" s="11">
        <v>505</v>
      </c>
      <c r="E75" s="12">
        <f t="shared" si="23"/>
        <v>0.57714285714285718</v>
      </c>
      <c r="F75" s="13">
        <v>1118</v>
      </c>
      <c r="G75" s="11">
        <v>572</v>
      </c>
      <c r="H75" s="12">
        <f t="shared" si="22"/>
        <v>0.51162790697674421</v>
      </c>
      <c r="I75" s="11">
        <v>1030</v>
      </c>
      <c r="J75" s="11">
        <v>502</v>
      </c>
      <c r="K75" s="12">
        <f t="shared" si="15"/>
        <v>0.48737864077669901</v>
      </c>
      <c r="L75" s="11">
        <v>1086</v>
      </c>
      <c r="M75" s="11">
        <v>467</v>
      </c>
      <c r="N75" s="12">
        <f t="shared" si="19"/>
        <v>0.43001841620626152</v>
      </c>
      <c r="O75" s="11">
        <v>1055</v>
      </c>
      <c r="P75" s="11">
        <v>786</v>
      </c>
      <c r="Q75" s="12">
        <f t="shared" si="20"/>
        <v>0.74502369668246449</v>
      </c>
      <c r="R75" s="11">
        <v>1024</v>
      </c>
      <c r="S75" s="11">
        <v>782</v>
      </c>
      <c r="T75" s="12">
        <f t="shared" si="21"/>
        <v>0.763671875</v>
      </c>
      <c r="U75" s="2"/>
      <c r="V75" s="2"/>
    </row>
    <row r="76" spans="1:22" x14ac:dyDescent="0.15">
      <c r="A76" s="40"/>
      <c r="B76" s="33" t="s">
        <v>59</v>
      </c>
      <c r="C76" s="11">
        <v>255</v>
      </c>
      <c r="D76" s="11">
        <v>156</v>
      </c>
      <c r="E76" s="12">
        <f t="shared" si="23"/>
        <v>0.61176470588235299</v>
      </c>
      <c r="F76" s="13">
        <v>409</v>
      </c>
      <c r="G76" s="11">
        <v>338</v>
      </c>
      <c r="H76" s="12">
        <f t="shared" si="22"/>
        <v>0.82640586797066018</v>
      </c>
      <c r="I76" s="11">
        <v>426</v>
      </c>
      <c r="J76" s="11">
        <v>285</v>
      </c>
      <c r="K76" s="12">
        <f t="shared" si="15"/>
        <v>0.66901408450704225</v>
      </c>
      <c r="L76" s="11">
        <v>459</v>
      </c>
      <c r="M76" s="11">
        <v>212</v>
      </c>
      <c r="N76" s="12">
        <f t="shared" si="19"/>
        <v>0.46187363834422657</v>
      </c>
      <c r="O76" s="11">
        <v>444</v>
      </c>
      <c r="P76" s="11">
        <v>326</v>
      </c>
      <c r="Q76" s="12">
        <f t="shared" si="20"/>
        <v>0.73423423423423428</v>
      </c>
      <c r="R76" s="11">
        <v>476</v>
      </c>
      <c r="S76" s="11">
        <v>359</v>
      </c>
      <c r="T76" s="12">
        <f t="shared" si="21"/>
        <v>0.75420168067226889</v>
      </c>
      <c r="U76" s="2"/>
      <c r="V76" s="2"/>
    </row>
    <row r="77" spans="1:22" x14ac:dyDescent="0.15">
      <c r="A77" s="40"/>
      <c r="B77" s="33" t="s">
        <v>60</v>
      </c>
      <c r="C77" s="11">
        <v>69</v>
      </c>
      <c r="D77" s="11">
        <v>42</v>
      </c>
      <c r="E77" s="12">
        <f t="shared" si="23"/>
        <v>0.60869565217391308</v>
      </c>
      <c r="F77" s="13">
        <v>49</v>
      </c>
      <c r="G77" s="11">
        <v>28</v>
      </c>
      <c r="H77" s="12">
        <f t="shared" si="22"/>
        <v>0.5714285714285714</v>
      </c>
      <c r="I77" s="11">
        <v>53</v>
      </c>
      <c r="J77" s="11">
        <v>39</v>
      </c>
      <c r="K77" s="12">
        <f t="shared" si="15"/>
        <v>0.73584905660377353</v>
      </c>
      <c r="L77" s="11">
        <v>44</v>
      </c>
      <c r="M77" s="11">
        <v>34</v>
      </c>
      <c r="N77" s="12">
        <f t="shared" si="19"/>
        <v>0.77272727272727271</v>
      </c>
      <c r="O77" s="11">
        <v>43</v>
      </c>
      <c r="P77" s="11">
        <v>30</v>
      </c>
      <c r="Q77" s="12">
        <f t="shared" si="20"/>
        <v>0.69767441860465118</v>
      </c>
      <c r="R77" s="11">
        <v>40</v>
      </c>
      <c r="S77" s="11">
        <v>32</v>
      </c>
      <c r="T77" s="12">
        <f t="shared" si="21"/>
        <v>0.8</v>
      </c>
      <c r="U77" s="2"/>
      <c r="V77" s="2"/>
    </row>
    <row r="78" spans="1:22" x14ac:dyDescent="0.15">
      <c r="A78" s="40"/>
      <c r="B78" s="33" t="s">
        <v>61</v>
      </c>
      <c r="C78" s="11">
        <v>478</v>
      </c>
      <c r="D78" s="11">
        <v>224</v>
      </c>
      <c r="E78" s="12">
        <f t="shared" si="23"/>
        <v>0.46861924686192469</v>
      </c>
      <c r="F78" s="13">
        <v>556</v>
      </c>
      <c r="G78" s="11">
        <v>386</v>
      </c>
      <c r="H78" s="12">
        <f t="shared" si="22"/>
        <v>0.69424460431654678</v>
      </c>
      <c r="I78" s="11">
        <v>564</v>
      </c>
      <c r="J78" s="11">
        <v>396</v>
      </c>
      <c r="K78" s="12">
        <f t="shared" si="15"/>
        <v>0.7021276595744681</v>
      </c>
      <c r="L78" s="11">
        <v>604</v>
      </c>
      <c r="M78" s="11">
        <v>251</v>
      </c>
      <c r="N78" s="12">
        <f t="shared" si="19"/>
        <v>0.41556291390728478</v>
      </c>
      <c r="O78" s="11">
        <v>610</v>
      </c>
      <c r="P78" s="11">
        <v>443</v>
      </c>
      <c r="Q78" s="12">
        <f t="shared" si="20"/>
        <v>0.72622950819672127</v>
      </c>
      <c r="R78" s="11">
        <v>640</v>
      </c>
      <c r="S78" s="11">
        <v>464</v>
      </c>
      <c r="T78" s="12">
        <f t="shared" si="21"/>
        <v>0.72499999999999998</v>
      </c>
      <c r="U78" s="2"/>
      <c r="V78" s="2"/>
    </row>
    <row r="79" spans="1:22" x14ac:dyDescent="0.15">
      <c r="A79" s="40"/>
      <c r="B79" s="33" t="s">
        <v>62</v>
      </c>
      <c r="C79" s="11">
        <v>46</v>
      </c>
      <c r="D79" s="11">
        <v>39</v>
      </c>
      <c r="E79" s="12">
        <f t="shared" si="23"/>
        <v>0.84782608695652173</v>
      </c>
      <c r="F79" s="13">
        <v>44</v>
      </c>
      <c r="G79" s="11">
        <v>36</v>
      </c>
      <c r="H79" s="12">
        <f t="shared" si="22"/>
        <v>0.81818181818181823</v>
      </c>
      <c r="I79" s="11">
        <v>40</v>
      </c>
      <c r="J79" s="11">
        <v>33</v>
      </c>
      <c r="K79" s="12">
        <f t="shared" si="15"/>
        <v>0.82499999999999996</v>
      </c>
      <c r="L79" s="11">
        <v>40</v>
      </c>
      <c r="M79" s="11">
        <v>30</v>
      </c>
      <c r="N79" s="12">
        <f t="shared" si="19"/>
        <v>0.75</v>
      </c>
      <c r="O79" s="11">
        <v>44</v>
      </c>
      <c r="P79" s="11">
        <v>38</v>
      </c>
      <c r="Q79" s="12">
        <f t="shared" si="20"/>
        <v>0.86363636363636365</v>
      </c>
      <c r="R79" s="11">
        <v>33</v>
      </c>
      <c r="S79" s="11">
        <v>29</v>
      </c>
      <c r="T79" s="12">
        <f t="shared" si="21"/>
        <v>0.87878787878787878</v>
      </c>
      <c r="U79" s="2"/>
      <c r="V79" s="2"/>
    </row>
    <row r="80" spans="1:22" x14ac:dyDescent="0.15">
      <c r="A80" s="40"/>
      <c r="B80" s="33" t="s">
        <v>63</v>
      </c>
      <c r="C80" s="11">
        <v>56</v>
      </c>
      <c r="D80" s="11">
        <v>23</v>
      </c>
      <c r="E80" s="12">
        <f t="shared" si="23"/>
        <v>0.4107142857142857</v>
      </c>
      <c r="F80" s="13">
        <v>82</v>
      </c>
      <c r="G80" s="11">
        <v>72</v>
      </c>
      <c r="H80" s="12">
        <f t="shared" si="22"/>
        <v>0.87804878048780488</v>
      </c>
      <c r="I80" s="11">
        <v>87</v>
      </c>
      <c r="J80" s="11">
        <v>73</v>
      </c>
      <c r="K80" s="12">
        <f t="shared" si="15"/>
        <v>0.83908045977011492</v>
      </c>
      <c r="L80" s="11">
        <v>83</v>
      </c>
      <c r="M80" s="11">
        <v>62</v>
      </c>
      <c r="N80" s="12">
        <f t="shared" si="19"/>
        <v>0.74698795180722888</v>
      </c>
      <c r="O80" s="11">
        <v>105</v>
      </c>
      <c r="P80" s="11">
        <v>90</v>
      </c>
      <c r="Q80" s="12">
        <f t="shared" si="20"/>
        <v>0.8571428571428571</v>
      </c>
      <c r="R80" s="11">
        <v>90</v>
      </c>
      <c r="S80" s="11">
        <v>76</v>
      </c>
      <c r="T80" s="12">
        <f t="shared" si="21"/>
        <v>0.84444444444444444</v>
      </c>
      <c r="U80" s="2"/>
      <c r="V80" s="2"/>
    </row>
    <row r="81" spans="1:22" x14ac:dyDescent="0.15">
      <c r="A81" s="40"/>
      <c r="B81" s="33" t="s">
        <v>64</v>
      </c>
      <c r="C81" s="11">
        <v>441</v>
      </c>
      <c r="D81" s="11">
        <v>260</v>
      </c>
      <c r="E81" s="12">
        <f t="shared" si="23"/>
        <v>0.58956916099773238</v>
      </c>
      <c r="F81" s="13">
        <v>481</v>
      </c>
      <c r="G81" s="11">
        <v>350</v>
      </c>
      <c r="H81" s="12">
        <f t="shared" si="22"/>
        <v>0.72765072765072769</v>
      </c>
      <c r="I81" s="11">
        <v>505</v>
      </c>
      <c r="J81" s="11">
        <v>378</v>
      </c>
      <c r="K81" s="12">
        <f t="shared" si="15"/>
        <v>0.74851485148514851</v>
      </c>
      <c r="L81" s="11">
        <v>497</v>
      </c>
      <c r="M81" s="11">
        <v>291</v>
      </c>
      <c r="N81" s="12">
        <f t="shared" si="19"/>
        <v>0.5855130784708249</v>
      </c>
      <c r="O81" s="11">
        <v>473</v>
      </c>
      <c r="P81" s="11">
        <v>358</v>
      </c>
      <c r="Q81" s="12">
        <f t="shared" si="20"/>
        <v>0.7568710359408034</v>
      </c>
      <c r="R81" s="11">
        <v>477</v>
      </c>
      <c r="S81" s="11">
        <v>339</v>
      </c>
      <c r="T81" s="12">
        <f t="shared" si="21"/>
        <v>0.71069182389937102</v>
      </c>
      <c r="U81" s="2"/>
      <c r="V81" s="2"/>
    </row>
    <row r="82" spans="1:22" x14ac:dyDescent="0.15">
      <c r="A82" s="40"/>
      <c r="B82" s="33" t="s">
        <v>65</v>
      </c>
      <c r="C82" s="11">
        <v>7</v>
      </c>
      <c r="D82" s="11">
        <v>2</v>
      </c>
      <c r="E82" s="12">
        <f t="shared" si="23"/>
        <v>0.2857142857142857</v>
      </c>
      <c r="F82" s="13">
        <v>15</v>
      </c>
      <c r="G82" s="11">
        <v>13</v>
      </c>
      <c r="H82" s="12">
        <f t="shared" si="22"/>
        <v>0.8666666666666667</v>
      </c>
      <c r="I82" s="11">
        <v>17</v>
      </c>
      <c r="J82" s="11">
        <v>12</v>
      </c>
      <c r="K82" s="12">
        <f t="shared" si="15"/>
        <v>0.70588235294117652</v>
      </c>
      <c r="L82" s="11">
        <v>14</v>
      </c>
      <c r="M82" s="11">
        <v>10</v>
      </c>
      <c r="N82" s="12">
        <f t="shared" si="19"/>
        <v>0.7142857142857143</v>
      </c>
      <c r="O82" s="11">
        <v>19</v>
      </c>
      <c r="P82" s="11">
        <v>9</v>
      </c>
      <c r="Q82" s="12">
        <f t="shared" si="20"/>
        <v>0.47368421052631576</v>
      </c>
      <c r="R82" s="11">
        <v>12</v>
      </c>
      <c r="S82" s="11">
        <v>7</v>
      </c>
      <c r="T82" s="12">
        <f t="shared" si="21"/>
        <v>0.58333333333333337</v>
      </c>
      <c r="U82" s="2"/>
      <c r="V82" s="2"/>
    </row>
    <row r="83" spans="1:22" x14ac:dyDescent="0.15">
      <c r="A83" s="40"/>
      <c r="B83" s="33" t="s">
        <v>68</v>
      </c>
      <c r="C83" s="11">
        <v>63</v>
      </c>
      <c r="D83" s="11">
        <v>34</v>
      </c>
      <c r="E83" s="12">
        <f t="shared" si="23"/>
        <v>0.53968253968253965</v>
      </c>
      <c r="F83" s="13">
        <v>42</v>
      </c>
      <c r="G83" s="11">
        <v>25</v>
      </c>
      <c r="H83" s="12">
        <f t="shared" si="22"/>
        <v>0.59523809523809523</v>
      </c>
      <c r="I83" s="11">
        <v>40</v>
      </c>
      <c r="J83" s="11">
        <v>28</v>
      </c>
      <c r="K83" s="12">
        <f t="shared" si="15"/>
        <v>0.7</v>
      </c>
      <c r="L83" s="11">
        <v>30</v>
      </c>
      <c r="M83" s="11">
        <v>18</v>
      </c>
      <c r="N83" s="12">
        <f t="shared" si="19"/>
        <v>0.6</v>
      </c>
      <c r="O83" s="11">
        <v>30</v>
      </c>
      <c r="P83" s="11">
        <v>25</v>
      </c>
      <c r="Q83" s="12">
        <f t="shared" si="20"/>
        <v>0.83333333333333337</v>
      </c>
      <c r="R83" s="11">
        <v>29</v>
      </c>
      <c r="S83" s="11">
        <v>15</v>
      </c>
      <c r="T83" s="12">
        <f t="shared" si="21"/>
        <v>0.51724137931034486</v>
      </c>
      <c r="U83" s="2"/>
      <c r="V83" s="2"/>
    </row>
    <row r="84" spans="1:22" x14ac:dyDescent="0.15">
      <c r="A84" s="40"/>
      <c r="B84" s="33" t="s">
        <v>69</v>
      </c>
      <c r="C84" s="11">
        <v>376</v>
      </c>
      <c r="D84" s="11">
        <v>201</v>
      </c>
      <c r="E84" s="12">
        <f t="shared" si="23"/>
        <v>0.53457446808510634</v>
      </c>
      <c r="F84" s="13">
        <v>447</v>
      </c>
      <c r="G84" s="11">
        <v>244</v>
      </c>
      <c r="H84" s="12">
        <f t="shared" si="22"/>
        <v>0.54586129753914991</v>
      </c>
      <c r="I84" s="11">
        <v>389</v>
      </c>
      <c r="J84" s="11">
        <v>184</v>
      </c>
      <c r="K84" s="12">
        <f t="shared" si="15"/>
        <v>0.47300771208226222</v>
      </c>
      <c r="L84" s="11">
        <v>374</v>
      </c>
      <c r="M84" s="11">
        <v>169</v>
      </c>
      <c r="N84" s="12">
        <f t="shared" si="19"/>
        <v>0.45187165775401067</v>
      </c>
      <c r="O84" s="11">
        <v>364</v>
      </c>
      <c r="P84" s="11">
        <v>234</v>
      </c>
      <c r="Q84" s="12">
        <f t="shared" si="20"/>
        <v>0.6428571428571429</v>
      </c>
      <c r="R84" s="11">
        <v>356</v>
      </c>
      <c r="S84" s="11">
        <v>198</v>
      </c>
      <c r="T84" s="12">
        <f t="shared" si="21"/>
        <v>0.5561797752808989</v>
      </c>
      <c r="U84" s="2"/>
      <c r="V84" s="2"/>
    </row>
    <row r="85" spans="1:22" x14ac:dyDescent="0.15">
      <c r="A85" s="40"/>
      <c r="B85" s="33" t="s">
        <v>70</v>
      </c>
      <c r="C85" s="11">
        <v>184</v>
      </c>
      <c r="D85" s="11">
        <v>95</v>
      </c>
      <c r="E85" s="12">
        <f t="shared" si="23"/>
        <v>0.51630434782608692</v>
      </c>
      <c r="F85" s="13">
        <v>246</v>
      </c>
      <c r="G85" s="11">
        <v>170</v>
      </c>
      <c r="H85" s="12">
        <f t="shared" si="22"/>
        <v>0.69105691056910568</v>
      </c>
      <c r="I85" s="11">
        <v>191</v>
      </c>
      <c r="J85" s="11">
        <v>139</v>
      </c>
      <c r="K85" s="12">
        <f t="shared" si="15"/>
        <v>0.72774869109947649</v>
      </c>
      <c r="L85" s="11">
        <v>186</v>
      </c>
      <c r="M85" s="11">
        <v>121</v>
      </c>
      <c r="N85" s="12">
        <f t="shared" si="19"/>
        <v>0.65053763440860213</v>
      </c>
      <c r="O85" s="11">
        <v>212</v>
      </c>
      <c r="P85" s="11">
        <v>158</v>
      </c>
      <c r="Q85" s="12">
        <f t="shared" si="20"/>
        <v>0.74528301886792447</v>
      </c>
      <c r="R85" s="11">
        <v>211</v>
      </c>
      <c r="S85" s="11">
        <v>146</v>
      </c>
      <c r="T85" s="12">
        <f t="shared" si="21"/>
        <v>0.69194312796208535</v>
      </c>
      <c r="U85" s="2"/>
      <c r="V85" s="2"/>
    </row>
    <row r="86" spans="1:22" x14ac:dyDescent="0.15">
      <c r="A86" s="40"/>
      <c r="B86" s="33" t="s">
        <v>71</v>
      </c>
      <c r="C86" s="11">
        <v>507</v>
      </c>
      <c r="D86" s="11">
        <v>294</v>
      </c>
      <c r="E86" s="12">
        <f t="shared" si="23"/>
        <v>0.57988165680473369</v>
      </c>
      <c r="F86" s="13">
        <v>814</v>
      </c>
      <c r="G86" s="11">
        <v>579</v>
      </c>
      <c r="H86" s="12">
        <f t="shared" si="22"/>
        <v>0.71130221130221127</v>
      </c>
      <c r="I86" s="11">
        <v>759</v>
      </c>
      <c r="J86" s="11">
        <v>598</v>
      </c>
      <c r="K86" s="12">
        <f t="shared" si="15"/>
        <v>0.78787878787878785</v>
      </c>
      <c r="L86" s="11">
        <v>746</v>
      </c>
      <c r="M86" s="11">
        <v>422</v>
      </c>
      <c r="N86" s="12">
        <f t="shared" si="19"/>
        <v>0.56568364611260058</v>
      </c>
      <c r="O86" s="11">
        <v>765</v>
      </c>
      <c r="P86" s="11">
        <v>622</v>
      </c>
      <c r="Q86" s="12">
        <f t="shared" si="20"/>
        <v>0.8130718954248366</v>
      </c>
      <c r="R86" s="11">
        <v>922</v>
      </c>
      <c r="S86" s="11">
        <v>713</v>
      </c>
      <c r="T86" s="12">
        <f t="shared" si="21"/>
        <v>0.77331887201735361</v>
      </c>
      <c r="U86" s="2"/>
      <c r="V86" s="2"/>
    </row>
    <row r="87" spans="1:22" x14ac:dyDescent="0.15">
      <c r="A87" s="40"/>
      <c r="B87" s="33" t="s">
        <v>72</v>
      </c>
      <c r="C87" s="11">
        <v>2306</v>
      </c>
      <c r="D87" s="11">
        <v>989</v>
      </c>
      <c r="E87" s="12">
        <f t="shared" si="23"/>
        <v>0.42888117953165655</v>
      </c>
      <c r="F87" s="13">
        <v>2515</v>
      </c>
      <c r="G87" s="11">
        <v>799</v>
      </c>
      <c r="H87" s="12">
        <f t="shared" si="22"/>
        <v>0.31769383697813119</v>
      </c>
      <c r="I87" s="11">
        <v>2747</v>
      </c>
      <c r="J87" s="11">
        <v>897</v>
      </c>
      <c r="K87" s="12">
        <f t="shared" si="15"/>
        <v>0.32653804149981797</v>
      </c>
      <c r="L87" s="11">
        <v>2661</v>
      </c>
      <c r="M87" s="11">
        <v>763</v>
      </c>
      <c r="N87" s="12">
        <f t="shared" si="19"/>
        <v>0.28673431040962044</v>
      </c>
      <c r="O87" s="11">
        <v>2623</v>
      </c>
      <c r="P87" s="11">
        <v>1117</v>
      </c>
      <c r="Q87" s="12">
        <f t="shared" si="20"/>
        <v>0.42584826534502479</v>
      </c>
      <c r="R87" s="11">
        <v>2917</v>
      </c>
      <c r="S87" s="11">
        <v>1319</v>
      </c>
      <c r="T87" s="12">
        <f t="shared" si="21"/>
        <v>0.45217689406924921</v>
      </c>
      <c r="U87" s="2"/>
      <c r="V87" s="2"/>
    </row>
    <row r="88" spans="1:22" x14ac:dyDescent="0.15">
      <c r="A88" s="40"/>
      <c r="B88" s="33" t="s">
        <v>73</v>
      </c>
      <c r="C88" s="11">
        <v>102</v>
      </c>
      <c r="D88" s="11">
        <v>14</v>
      </c>
      <c r="E88" s="12">
        <f t="shared" si="23"/>
        <v>0.13725490196078433</v>
      </c>
      <c r="F88" s="13">
        <v>98</v>
      </c>
      <c r="G88" s="11">
        <v>16</v>
      </c>
      <c r="H88" s="12">
        <f t="shared" si="22"/>
        <v>0.16326530612244897</v>
      </c>
      <c r="I88" s="11">
        <v>80</v>
      </c>
      <c r="J88" s="11">
        <v>15</v>
      </c>
      <c r="K88" s="12">
        <f t="shared" si="15"/>
        <v>0.1875</v>
      </c>
      <c r="L88" s="11">
        <v>126</v>
      </c>
      <c r="M88" s="11">
        <v>15</v>
      </c>
      <c r="N88" s="12">
        <f t="shared" si="19"/>
        <v>0.11904761904761904</v>
      </c>
      <c r="O88" s="11">
        <v>94</v>
      </c>
      <c r="P88" s="11">
        <v>16</v>
      </c>
      <c r="Q88" s="12">
        <f t="shared" si="20"/>
        <v>0.1702127659574468</v>
      </c>
      <c r="R88" s="11">
        <v>96</v>
      </c>
      <c r="S88" s="11">
        <v>15</v>
      </c>
      <c r="T88" s="12">
        <f t="shared" si="21"/>
        <v>0.15625</v>
      </c>
      <c r="U88" s="2"/>
      <c r="V88" s="2"/>
    </row>
    <row r="89" spans="1:22" x14ac:dyDescent="0.15">
      <c r="A89" s="40"/>
      <c r="B89" s="33" t="s">
        <v>74</v>
      </c>
      <c r="C89" s="11">
        <v>82</v>
      </c>
      <c r="D89" s="11">
        <v>47</v>
      </c>
      <c r="E89" s="12">
        <f t="shared" si="23"/>
        <v>0.57317073170731703</v>
      </c>
      <c r="F89" s="13"/>
      <c r="G89" s="11"/>
      <c r="H89" s="12"/>
      <c r="I89" s="14"/>
      <c r="J89" s="15"/>
      <c r="K89" s="12"/>
      <c r="L89" s="14"/>
      <c r="M89" s="15"/>
      <c r="N89" s="12"/>
      <c r="O89" s="14"/>
      <c r="P89" s="15"/>
      <c r="Q89" s="12"/>
      <c r="R89" s="14"/>
      <c r="S89" s="15"/>
      <c r="T89" s="12"/>
      <c r="U89" s="2"/>
      <c r="V89" s="2"/>
    </row>
    <row r="90" spans="1:22" x14ac:dyDescent="0.15">
      <c r="A90" s="40"/>
      <c r="B90" s="33" t="s">
        <v>75</v>
      </c>
      <c r="C90" s="11">
        <v>1251</v>
      </c>
      <c r="D90" s="11">
        <v>440</v>
      </c>
      <c r="E90" s="12">
        <f t="shared" si="23"/>
        <v>0.35171862509992008</v>
      </c>
      <c r="F90" s="13">
        <v>1632</v>
      </c>
      <c r="G90" s="11">
        <v>385</v>
      </c>
      <c r="H90" s="12">
        <f t="shared" ref="H90:H109" si="24">SUM(G90/F90)</f>
        <v>0.23590686274509803</v>
      </c>
      <c r="I90" s="11">
        <v>1928</v>
      </c>
      <c r="J90" s="11">
        <v>497</v>
      </c>
      <c r="K90" s="12">
        <f t="shared" ref="K90:K109" si="25">SUM(J90/I90)</f>
        <v>0.25778008298755184</v>
      </c>
      <c r="L90" s="11">
        <v>1858</v>
      </c>
      <c r="M90" s="11">
        <v>365</v>
      </c>
      <c r="N90" s="12">
        <f t="shared" ref="N90:N110" si="26">SUM(M90/L90)</f>
        <v>0.19644779332615717</v>
      </c>
      <c r="O90" s="11">
        <v>1964</v>
      </c>
      <c r="P90" s="11">
        <v>759</v>
      </c>
      <c r="Q90" s="12">
        <f t="shared" ref="Q90:Q110" si="27">SUM(P90/O90)</f>
        <v>0.38645621181262729</v>
      </c>
      <c r="R90" s="11">
        <v>2183</v>
      </c>
      <c r="S90" s="11">
        <v>885</v>
      </c>
      <c r="T90" s="12">
        <f t="shared" ref="T90:T111" si="28">SUM(S90/R90)</f>
        <v>0.40540540540540543</v>
      </c>
      <c r="U90" s="2"/>
      <c r="V90" s="2"/>
    </row>
    <row r="91" spans="1:22" x14ac:dyDescent="0.15">
      <c r="A91" s="40"/>
      <c r="B91" s="33" t="s">
        <v>76</v>
      </c>
      <c r="C91" s="11">
        <v>130</v>
      </c>
      <c r="D91" s="11">
        <v>59</v>
      </c>
      <c r="E91" s="12">
        <f t="shared" si="23"/>
        <v>0.45384615384615384</v>
      </c>
      <c r="F91" s="13">
        <v>160</v>
      </c>
      <c r="G91" s="11">
        <v>123</v>
      </c>
      <c r="H91" s="12">
        <f t="shared" si="24"/>
        <v>0.76875000000000004</v>
      </c>
      <c r="I91" s="11">
        <v>156</v>
      </c>
      <c r="J91" s="11">
        <v>122</v>
      </c>
      <c r="K91" s="12">
        <f t="shared" si="25"/>
        <v>0.78205128205128205</v>
      </c>
      <c r="L91" s="11">
        <v>170</v>
      </c>
      <c r="M91" s="11">
        <v>91</v>
      </c>
      <c r="N91" s="12">
        <f t="shared" si="26"/>
        <v>0.53529411764705881</v>
      </c>
      <c r="O91" s="11">
        <v>220</v>
      </c>
      <c r="P91" s="11">
        <v>180</v>
      </c>
      <c r="Q91" s="12">
        <f t="shared" si="27"/>
        <v>0.81818181818181823</v>
      </c>
      <c r="R91" s="11">
        <v>230</v>
      </c>
      <c r="S91" s="11">
        <v>150</v>
      </c>
      <c r="T91" s="12">
        <f t="shared" si="28"/>
        <v>0.65217391304347827</v>
      </c>
      <c r="U91" s="2"/>
      <c r="V91" s="2"/>
    </row>
    <row r="92" spans="1:22" x14ac:dyDescent="0.15">
      <c r="A92" s="40"/>
      <c r="B92" s="33" t="s">
        <v>77</v>
      </c>
      <c r="C92" s="11">
        <v>188</v>
      </c>
      <c r="D92" s="11">
        <v>84</v>
      </c>
      <c r="E92" s="12">
        <f t="shared" si="23"/>
        <v>0.44680851063829785</v>
      </c>
      <c r="F92" s="13">
        <v>248</v>
      </c>
      <c r="G92" s="11">
        <v>136</v>
      </c>
      <c r="H92" s="12">
        <f t="shared" si="24"/>
        <v>0.54838709677419351</v>
      </c>
      <c r="I92" s="11">
        <v>250</v>
      </c>
      <c r="J92" s="11">
        <v>172</v>
      </c>
      <c r="K92" s="12">
        <f t="shared" si="25"/>
        <v>0.68799999999999994</v>
      </c>
      <c r="L92" s="11">
        <v>272</v>
      </c>
      <c r="M92" s="11">
        <v>98</v>
      </c>
      <c r="N92" s="12">
        <f t="shared" si="26"/>
        <v>0.36029411764705882</v>
      </c>
      <c r="O92" s="11">
        <v>248</v>
      </c>
      <c r="P92" s="11">
        <v>172</v>
      </c>
      <c r="Q92" s="12">
        <f t="shared" si="27"/>
        <v>0.69354838709677424</v>
      </c>
      <c r="R92" s="11">
        <v>254</v>
      </c>
      <c r="S92" s="11">
        <v>165</v>
      </c>
      <c r="T92" s="12">
        <f t="shared" si="28"/>
        <v>0.64960629921259838</v>
      </c>
      <c r="U92" s="2"/>
      <c r="V92" s="2"/>
    </row>
    <row r="93" spans="1:22" x14ac:dyDescent="0.15">
      <c r="A93" s="41"/>
      <c r="B93" s="38" t="s">
        <v>12</v>
      </c>
      <c r="C93" s="17">
        <v>7625</v>
      </c>
      <c r="D93" s="17">
        <v>3576</v>
      </c>
      <c r="E93" s="18">
        <f t="shared" si="23"/>
        <v>0.46898360655737703</v>
      </c>
      <c r="F93" s="19">
        <v>9213</v>
      </c>
      <c r="G93" s="17">
        <v>4491</v>
      </c>
      <c r="H93" s="18">
        <f t="shared" si="24"/>
        <v>0.48746336698143927</v>
      </c>
      <c r="I93" s="17">
        <v>9485</v>
      </c>
      <c r="J93" s="17">
        <v>4550</v>
      </c>
      <c r="K93" s="18">
        <f t="shared" si="25"/>
        <v>0.47970479704797048</v>
      </c>
      <c r="L93" s="17">
        <f>SUM(L74:L92)</f>
        <v>9480</v>
      </c>
      <c r="M93" s="17">
        <f>SUM(M74:M92)</f>
        <v>3590</v>
      </c>
      <c r="N93" s="18">
        <f t="shared" si="26"/>
        <v>0.37869198312236285</v>
      </c>
      <c r="O93" s="17">
        <f>SUM(O74:O92)</f>
        <v>9541</v>
      </c>
      <c r="P93" s="17">
        <f>SUM(P74:P92)</f>
        <v>5554</v>
      </c>
      <c r="Q93" s="18">
        <f t="shared" si="27"/>
        <v>0.58211927470915004</v>
      </c>
      <c r="R93" s="17">
        <f>SUM(R74:R92)</f>
        <v>10230</v>
      </c>
      <c r="S93" s="17">
        <f>SUM(S74:S92)</f>
        <v>5895</v>
      </c>
      <c r="T93" s="18">
        <f t="shared" si="28"/>
        <v>0.57624633431085048</v>
      </c>
      <c r="U93" s="5"/>
      <c r="V93" s="2"/>
    </row>
    <row r="94" spans="1:22" x14ac:dyDescent="0.15">
      <c r="A94" s="39" t="s">
        <v>78</v>
      </c>
      <c r="B94" s="34" t="s">
        <v>95</v>
      </c>
      <c r="C94" s="11">
        <v>20</v>
      </c>
      <c r="D94" s="11">
        <v>14</v>
      </c>
      <c r="E94" s="12">
        <f t="shared" si="23"/>
        <v>0.7</v>
      </c>
      <c r="F94" s="13">
        <v>7</v>
      </c>
      <c r="G94" s="11">
        <v>3</v>
      </c>
      <c r="H94" s="12">
        <f t="shared" si="24"/>
        <v>0.42857142857142855</v>
      </c>
      <c r="I94" s="11">
        <v>27</v>
      </c>
      <c r="J94" s="11">
        <v>24</v>
      </c>
      <c r="K94" s="12">
        <f t="shared" si="25"/>
        <v>0.88888888888888884</v>
      </c>
      <c r="L94" s="11">
        <v>12</v>
      </c>
      <c r="M94" s="11"/>
      <c r="N94" s="12">
        <f t="shared" si="26"/>
        <v>0</v>
      </c>
      <c r="O94" s="11"/>
      <c r="P94" s="11"/>
      <c r="Q94" s="12"/>
      <c r="R94" s="11"/>
      <c r="S94" s="11"/>
      <c r="T94" s="12"/>
      <c r="U94" s="2"/>
      <c r="V94" s="2"/>
    </row>
    <row r="95" spans="1:22" x14ac:dyDescent="0.15">
      <c r="A95" s="40"/>
      <c r="B95" s="33" t="s">
        <v>79</v>
      </c>
      <c r="C95" s="11">
        <v>42</v>
      </c>
      <c r="D95" s="11">
        <v>15</v>
      </c>
      <c r="E95" s="12">
        <f t="shared" si="23"/>
        <v>0.35714285714285715</v>
      </c>
      <c r="F95" s="13">
        <v>45</v>
      </c>
      <c r="G95" s="11">
        <v>21</v>
      </c>
      <c r="H95" s="12">
        <f t="shared" si="24"/>
        <v>0.46666666666666667</v>
      </c>
      <c r="I95" s="11">
        <v>42</v>
      </c>
      <c r="J95" s="11">
        <v>21</v>
      </c>
      <c r="K95" s="12">
        <f t="shared" si="25"/>
        <v>0.5</v>
      </c>
      <c r="L95" s="11">
        <v>39</v>
      </c>
      <c r="M95" s="11">
        <v>17</v>
      </c>
      <c r="N95" s="12">
        <f t="shared" si="26"/>
        <v>0.4358974358974359</v>
      </c>
      <c r="O95" s="11">
        <v>49</v>
      </c>
      <c r="P95" s="11">
        <v>24</v>
      </c>
      <c r="Q95" s="12">
        <f t="shared" ref="Q95:Q116" si="29">SUM(P95/O95)</f>
        <v>0.48979591836734693</v>
      </c>
      <c r="R95" s="11">
        <v>47</v>
      </c>
      <c r="S95" s="11">
        <v>28</v>
      </c>
      <c r="T95" s="12">
        <f t="shared" si="28"/>
        <v>0.5957446808510638</v>
      </c>
      <c r="U95" s="2"/>
      <c r="V95" s="2"/>
    </row>
    <row r="96" spans="1:22" x14ac:dyDescent="0.15">
      <c r="A96" s="40"/>
      <c r="B96" s="33" t="s">
        <v>80</v>
      </c>
      <c r="C96" s="11">
        <v>2081</v>
      </c>
      <c r="D96" s="11">
        <v>640</v>
      </c>
      <c r="E96" s="12">
        <f t="shared" si="23"/>
        <v>0.30754444978375783</v>
      </c>
      <c r="F96" s="13">
        <v>3453</v>
      </c>
      <c r="G96" s="11">
        <v>1647</v>
      </c>
      <c r="H96" s="12">
        <f t="shared" si="24"/>
        <v>0.47697654213727192</v>
      </c>
      <c r="I96" s="11">
        <v>3630</v>
      </c>
      <c r="J96" s="11">
        <v>1562</v>
      </c>
      <c r="K96" s="12">
        <f t="shared" si="25"/>
        <v>0.4303030303030303</v>
      </c>
      <c r="L96" s="11">
        <v>3688</v>
      </c>
      <c r="M96" s="11">
        <v>1228</v>
      </c>
      <c r="N96" s="12">
        <f t="shared" si="26"/>
        <v>0.3329718004338395</v>
      </c>
      <c r="O96" s="11">
        <v>3383</v>
      </c>
      <c r="P96" s="11">
        <v>2177</v>
      </c>
      <c r="Q96" s="12">
        <f t="shared" si="29"/>
        <v>0.64351167602719483</v>
      </c>
      <c r="R96" s="11">
        <v>3872</v>
      </c>
      <c r="S96" s="11">
        <v>2596</v>
      </c>
      <c r="T96" s="12">
        <f t="shared" si="28"/>
        <v>0.67045454545454541</v>
      </c>
      <c r="U96" s="2"/>
      <c r="V96" s="2"/>
    </row>
    <row r="97" spans="1:22" x14ac:dyDescent="0.15">
      <c r="A97" s="40"/>
      <c r="B97" s="33" t="s">
        <v>81</v>
      </c>
      <c r="C97" s="11">
        <v>243</v>
      </c>
      <c r="D97" s="11">
        <v>116</v>
      </c>
      <c r="E97" s="12">
        <f t="shared" si="23"/>
        <v>0.47736625514403291</v>
      </c>
      <c r="F97" s="13">
        <v>379</v>
      </c>
      <c r="G97" s="11">
        <v>211</v>
      </c>
      <c r="H97" s="12">
        <f t="shared" si="24"/>
        <v>0.55672823218997358</v>
      </c>
      <c r="I97" s="11">
        <v>426</v>
      </c>
      <c r="J97" s="11">
        <v>201</v>
      </c>
      <c r="K97" s="12">
        <f t="shared" si="25"/>
        <v>0.47183098591549294</v>
      </c>
      <c r="L97" s="11">
        <v>451</v>
      </c>
      <c r="M97" s="11">
        <v>193</v>
      </c>
      <c r="N97" s="12">
        <f t="shared" si="26"/>
        <v>0.42793791574279377</v>
      </c>
      <c r="O97" s="11">
        <v>403</v>
      </c>
      <c r="P97" s="11">
        <v>346</v>
      </c>
      <c r="Q97" s="12">
        <f t="shared" si="29"/>
        <v>0.85856079404466501</v>
      </c>
      <c r="R97" s="11">
        <v>461</v>
      </c>
      <c r="S97" s="11">
        <v>347</v>
      </c>
      <c r="T97" s="12">
        <f t="shared" si="28"/>
        <v>0.75271149674620386</v>
      </c>
      <c r="U97" s="2"/>
      <c r="V97" s="2"/>
    </row>
    <row r="98" spans="1:22" x14ac:dyDescent="0.15">
      <c r="A98" s="40"/>
      <c r="B98" s="33" t="s">
        <v>82</v>
      </c>
      <c r="C98" s="11">
        <v>1010</v>
      </c>
      <c r="D98" s="11">
        <v>534</v>
      </c>
      <c r="E98" s="12">
        <f t="shared" si="23"/>
        <v>0.52871287128712874</v>
      </c>
      <c r="F98" s="13">
        <v>1286</v>
      </c>
      <c r="G98" s="11">
        <v>714</v>
      </c>
      <c r="H98" s="12">
        <f t="shared" si="24"/>
        <v>0.55520995334370138</v>
      </c>
      <c r="I98" s="11">
        <v>1213</v>
      </c>
      <c r="J98" s="11">
        <v>448</v>
      </c>
      <c r="K98" s="12">
        <f t="shared" si="25"/>
        <v>0.36933223413025557</v>
      </c>
      <c r="L98" s="11">
        <v>1138</v>
      </c>
      <c r="M98" s="11">
        <v>505</v>
      </c>
      <c r="N98" s="12">
        <f t="shared" si="26"/>
        <v>0.44376098418277682</v>
      </c>
      <c r="O98" s="11">
        <v>1198</v>
      </c>
      <c r="P98" s="11">
        <v>906</v>
      </c>
      <c r="Q98" s="12">
        <f t="shared" si="29"/>
        <v>0.75626043405676124</v>
      </c>
      <c r="R98" s="11">
        <v>1224</v>
      </c>
      <c r="S98" s="11">
        <v>865</v>
      </c>
      <c r="T98" s="12">
        <f t="shared" si="28"/>
        <v>0.7066993464052288</v>
      </c>
      <c r="U98" s="2"/>
      <c r="V98" s="2"/>
    </row>
    <row r="99" spans="1:22" x14ac:dyDescent="0.15">
      <c r="A99" s="40"/>
      <c r="B99" s="33" t="s">
        <v>83</v>
      </c>
      <c r="C99" s="11">
        <v>43</v>
      </c>
      <c r="D99" s="11">
        <v>8</v>
      </c>
      <c r="E99" s="12">
        <f t="shared" si="23"/>
        <v>0.18604651162790697</v>
      </c>
      <c r="F99" s="13">
        <v>28</v>
      </c>
      <c r="G99" s="11">
        <v>14</v>
      </c>
      <c r="H99" s="12">
        <f t="shared" si="24"/>
        <v>0.5</v>
      </c>
      <c r="I99" s="11">
        <v>25</v>
      </c>
      <c r="J99" s="11">
        <v>12</v>
      </c>
      <c r="K99" s="12">
        <f t="shared" si="25"/>
        <v>0.48</v>
      </c>
      <c r="L99" s="11">
        <v>36</v>
      </c>
      <c r="M99" s="11">
        <v>15</v>
      </c>
      <c r="N99" s="12">
        <f t="shared" si="26"/>
        <v>0.41666666666666669</v>
      </c>
      <c r="O99" s="11">
        <v>21</v>
      </c>
      <c r="P99" s="11">
        <v>11</v>
      </c>
      <c r="Q99" s="12">
        <f t="shared" si="29"/>
        <v>0.52380952380952384</v>
      </c>
      <c r="R99" s="11">
        <v>24</v>
      </c>
      <c r="S99" s="11">
        <v>10</v>
      </c>
      <c r="T99" s="12">
        <f t="shared" si="28"/>
        <v>0.41666666666666669</v>
      </c>
      <c r="U99" s="2"/>
      <c r="V99" s="2"/>
    </row>
    <row r="100" spans="1:22" x14ac:dyDescent="0.15">
      <c r="A100" s="40"/>
      <c r="B100" s="33" t="s">
        <v>84</v>
      </c>
      <c r="C100" s="11">
        <v>1033</v>
      </c>
      <c r="D100" s="11">
        <v>640</v>
      </c>
      <c r="E100" s="12">
        <f t="shared" si="23"/>
        <v>0.61955469506292349</v>
      </c>
      <c r="F100" s="13">
        <v>1828</v>
      </c>
      <c r="G100" s="11">
        <v>884</v>
      </c>
      <c r="H100" s="12">
        <f t="shared" si="24"/>
        <v>0.48358862144420134</v>
      </c>
      <c r="I100" s="11">
        <v>2455</v>
      </c>
      <c r="J100" s="11">
        <v>704</v>
      </c>
      <c r="K100" s="12">
        <f t="shared" si="25"/>
        <v>0.28676171079429735</v>
      </c>
      <c r="L100" s="11">
        <v>2942</v>
      </c>
      <c r="M100" s="11">
        <v>519</v>
      </c>
      <c r="N100" s="12">
        <f t="shared" si="26"/>
        <v>0.17641060503059144</v>
      </c>
      <c r="O100" s="11">
        <v>3374</v>
      </c>
      <c r="P100" s="11">
        <v>1844</v>
      </c>
      <c r="Q100" s="12">
        <f t="shared" si="29"/>
        <v>0.5465323058684054</v>
      </c>
      <c r="R100" s="11">
        <v>3678</v>
      </c>
      <c r="S100" s="11">
        <v>1490</v>
      </c>
      <c r="T100" s="12">
        <f t="shared" si="28"/>
        <v>0.4051114736269712</v>
      </c>
      <c r="U100" s="2"/>
      <c r="V100" s="2"/>
    </row>
    <row r="101" spans="1:22" x14ac:dyDescent="0.15">
      <c r="A101" s="40"/>
      <c r="B101" s="33" t="s">
        <v>85</v>
      </c>
      <c r="C101" s="11">
        <v>86</v>
      </c>
      <c r="D101" s="11">
        <v>35</v>
      </c>
      <c r="E101" s="12">
        <f t="shared" si="23"/>
        <v>0.40697674418604651</v>
      </c>
      <c r="F101" s="13">
        <v>119</v>
      </c>
      <c r="G101" s="11">
        <v>55</v>
      </c>
      <c r="H101" s="12">
        <f t="shared" si="24"/>
        <v>0.46218487394957986</v>
      </c>
      <c r="I101" s="11">
        <v>122</v>
      </c>
      <c r="J101" s="11">
        <v>48</v>
      </c>
      <c r="K101" s="12">
        <f t="shared" si="25"/>
        <v>0.39344262295081966</v>
      </c>
      <c r="L101" s="11">
        <v>193</v>
      </c>
      <c r="M101" s="11">
        <v>64</v>
      </c>
      <c r="N101" s="12">
        <f t="shared" si="26"/>
        <v>0.33160621761658032</v>
      </c>
      <c r="O101" s="11">
        <v>181</v>
      </c>
      <c r="P101" s="11">
        <v>64</v>
      </c>
      <c r="Q101" s="12">
        <f t="shared" si="29"/>
        <v>0.35359116022099446</v>
      </c>
      <c r="R101" s="11">
        <v>171</v>
      </c>
      <c r="S101" s="11">
        <v>65</v>
      </c>
      <c r="T101" s="12">
        <f t="shared" si="28"/>
        <v>0.38011695906432746</v>
      </c>
      <c r="U101" s="2"/>
      <c r="V101" s="2"/>
    </row>
    <row r="102" spans="1:22" x14ac:dyDescent="0.15">
      <c r="A102" s="40"/>
      <c r="B102" s="33" t="s">
        <v>86</v>
      </c>
      <c r="C102" s="11">
        <v>331</v>
      </c>
      <c r="D102" s="11">
        <v>167</v>
      </c>
      <c r="E102" s="12">
        <f t="shared" si="23"/>
        <v>0.50453172205438068</v>
      </c>
      <c r="F102" s="13">
        <v>241</v>
      </c>
      <c r="G102" s="11">
        <v>126</v>
      </c>
      <c r="H102" s="12">
        <f t="shared" si="24"/>
        <v>0.52282157676348551</v>
      </c>
      <c r="I102" s="11">
        <v>214</v>
      </c>
      <c r="J102" s="11">
        <v>111</v>
      </c>
      <c r="K102" s="12">
        <f t="shared" si="25"/>
        <v>0.51869158878504673</v>
      </c>
      <c r="L102" s="11">
        <v>256</v>
      </c>
      <c r="M102" s="11">
        <v>119</v>
      </c>
      <c r="N102" s="12">
        <f t="shared" si="26"/>
        <v>0.46484375</v>
      </c>
      <c r="O102" s="11">
        <v>302</v>
      </c>
      <c r="P102" s="11">
        <v>241</v>
      </c>
      <c r="Q102" s="12">
        <f t="shared" si="29"/>
        <v>0.79801324503311255</v>
      </c>
      <c r="R102" s="11">
        <v>265</v>
      </c>
      <c r="S102" s="11">
        <v>226</v>
      </c>
      <c r="T102" s="12">
        <f t="shared" si="28"/>
        <v>0.85283018867924532</v>
      </c>
      <c r="U102" s="2"/>
      <c r="V102" s="2"/>
    </row>
    <row r="103" spans="1:22" x14ac:dyDescent="0.15">
      <c r="A103" s="40"/>
      <c r="B103" s="33" t="s">
        <v>87</v>
      </c>
      <c r="C103" s="11">
        <v>44</v>
      </c>
      <c r="D103" s="11">
        <v>26</v>
      </c>
      <c r="E103" s="12">
        <f t="shared" si="23"/>
        <v>0.59090909090909094</v>
      </c>
      <c r="F103" s="13">
        <v>95</v>
      </c>
      <c r="G103" s="11">
        <v>72</v>
      </c>
      <c r="H103" s="12">
        <f t="shared" si="24"/>
        <v>0.75789473684210529</v>
      </c>
      <c r="I103" s="11">
        <v>112</v>
      </c>
      <c r="J103" s="11">
        <v>94</v>
      </c>
      <c r="K103" s="12">
        <f t="shared" si="25"/>
        <v>0.8392857142857143</v>
      </c>
      <c r="L103" s="11">
        <v>120</v>
      </c>
      <c r="M103" s="11">
        <v>66</v>
      </c>
      <c r="N103" s="12">
        <f t="shared" si="26"/>
        <v>0.55000000000000004</v>
      </c>
      <c r="O103" s="11">
        <v>125</v>
      </c>
      <c r="P103" s="11">
        <v>103</v>
      </c>
      <c r="Q103" s="12">
        <f t="shared" si="29"/>
        <v>0.82399999999999995</v>
      </c>
      <c r="R103" s="11">
        <v>84</v>
      </c>
      <c r="S103" s="11">
        <v>65</v>
      </c>
      <c r="T103" s="12">
        <f t="shared" si="28"/>
        <v>0.77380952380952384</v>
      </c>
      <c r="U103" s="2"/>
      <c r="V103" s="2"/>
    </row>
    <row r="104" spans="1:22" x14ac:dyDescent="0.15">
      <c r="A104" s="40"/>
      <c r="B104" s="33" t="s">
        <v>66</v>
      </c>
      <c r="C104" s="11">
        <v>1042</v>
      </c>
      <c r="D104" s="11">
        <v>499</v>
      </c>
      <c r="E104" s="12">
        <f t="shared" si="23"/>
        <v>0.47888675623800386</v>
      </c>
      <c r="F104" s="13">
        <v>1536</v>
      </c>
      <c r="G104" s="11">
        <v>710</v>
      </c>
      <c r="H104" s="12">
        <f t="shared" si="24"/>
        <v>0.46223958333333331</v>
      </c>
      <c r="I104" s="11">
        <v>1582</v>
      </c>
      <c r="J104" s="11">
        <v>646</v>
      </c>
      <c r="K104" s="12">
        <f t="shared" si="25"/>
        <v>0.40834386852085969</v>
      </c>
      <c r="L104" s="11">
        <v>1636</v>
      </c>
      <c r="M104" s="11">
        <v>463</v>
      </c>
      <c r="N104" s="12">
        <f t="shared" si="26"/>
        <v>0.2830073349633252</v>
      </c>
      <c r="O104" s="11">
        <v>1552</v>
      </c>
      <c r="P104" s="11">
        <v>886</v>
      </c>
      <c r="Q104" s="12">
        <f t="shared" si="29"/>
        <v>0.57087628865979378</v>
      </c>
      <c r="R104" s="11">
        <v>1672</v>
      </c>
      <c r="S104" s="11">
        <v>846</v>
      </c>
      <c r="T104" s="12">
        <f t="shared" si="28"/>
        <v>0.50598086124401909</v>
      </c>
      <c r="U104" s="2"/>
      <c r="V104" s="2"/>
    </row>
    <row r="105" spans="1:22" x14ac:dyDescent="0.15">
      <c r="A105" s="40"/>
      <c r="B105" s="33" t="s">
        <v>67</v>
      </c>
      <c r="C105" s="11">
        <v>23</v>
      </c>
      <c r="D105" s="11">
        <v>11</v>
      </c>
      <c r="E105" s="12">
        <f t="shared" si="23"/>
        <v>0.47826086956521741</v>
      </c>
      <c r="F105" s="13">
        <v>6</v>
      </c>
      <c r="G105" s="11">
        <v>1</v>
      </c>
      <c r="H105" s="12">
        <f t="shared" si="24"/>
        <v>0.16666666666666666</v>
      </c>
      <c r="I105" s="11">
        <v>12</v>
      </c>
      <c r="J105" s="11">
        <v>4</v>
      </c>
      <c r="K105" s="12">
        <f t="shared" si="25"/>
        <v>0.33333333333333331</v>
      </c>
      <c r="L105" s="11">
        <v>19</v>
      </c>
      <c r="M105" s="11">
        <v>12</v>
      </c>
      <c r="N105" s="12">
        <f t="shared" si="26"/>
        <v>0.63157894736842102</v>
      </c>
      <c r="O105" s="11">
        <v>17</v>
      </c>
      <c r="P105" s="11">
        <v>6</v>
      </c>
      <c r="Q105" s="12">
        <f t="shared" si="29"/>
        <v>0.35294117647058826</v>
      </c>
      <c r="R105" s="11">
        <v>20</v>
      </c>
      <c r="S105" s="11">
        <v>12</v>
      </c>
      <c r="T105" s="12">
        <f t="shared" si="28"/>
        <v>0.6</v>
      </c>
      <c r="U105" s="2"/>
      <c r="V105" s="2"/>
    </row>
    <row r="106" spans="1:22" x14ac:dyDescent="0.15">
      <c r="A106" s="40"/>
      <c r="B106" s="33" t="s">
        <v>88</v>
      </c>
      <c r="C106" s="11">
        <v>586</v>
      </c>
      <c r="D106" s="11">
        <v>348</v>
      </c>
      <c r="E106" s="12">
        <f t="shared" si="23"/>
        <v>0.59385665529010234</v>
      </c>
      <c r="F106" s="13">
        <v>739</v>
      </c>
      <c r="G106" s="11">
        <v>532</v>
      </c>
      <c r="H106" s="12">
        <f t="shared" si="24"/>
        <v>0.71989174560216507</v>
      </c>
      <c r="I106" s="11">
        <v>786</v>
      </c>
      <c r="J106" s="11">
        <v>546</v>
      </c>
      <c r="K106" s="12">
        <f t="shared" si="25"/>
        <v>0.69465648854961837</v>
      </c>
      <c r="L106" s="11">
        <v>774</v>
      </c>
      <c r="M106" s="11">
        <v>374</v>
      </c>
      <c r="N106" s="12">
        <f t="shared" si="26"/>
        <v>0.48320413436692505</v>
      </c>
      <c r="O106" s="11">
        <v>927</v>
      </c>
      <c r="P106" s="11">
        <v>790</v>
      </c>
      <c r="Q106" s="12">
        <f t="shared" si="29"/>
        <v>0.8522114347357066</v>
      </c>
      <c r="R106" s="11">
        <v>910</v>
      </c>
      <c r="S106" s="11">
        <v>436</v>
      </c>
      <c r="T106" s="12">
        <f t="shared" si="28"/>
        <v>0.47912087912087914</v>
      </c>
      <c r="U106" s="2"/>
      <c r="V106" s="2"/>
    </row>
    <row r="107" spans="1:22" x14ac:dyDescent="0.15">
      <c r="A107" s="40"/>
      <c r="B107" s="33" t="s">
        <v>89</v>
      </c>
      <c r="C107" s="11">
        <v>53</v>
      </c>
      <c r="D107" s="11">
        <v>30</v>
      </c>
      <c r="E107" s="12">
        <f t="shared" si="23"/>
        <v>0.56603773584905659</v>
      </c>
      <c r="F107" s="13">
        <v>47</v>
      </c>
      <c r="G107" s="11">
        <v>28</v>
      </c>
      <c r="H107" s="12">
        <f t="shared" si="24"/>
        <v>0.5957446808510638</v>
      </c>
      <c r="I107" s="11">
        <v>51</v>
      </c>
      <c r="J107" s="11">
        <v>30</v>
      </c>
      <c r="K107" s="12">
        <f t="shared" si="25"/>
        <v>0.58823529411764708</v>
      </c>
      <c r="L107" s="11">
        <v>66</v>
      </c>
      <c r="M107" s="11">
        <v>25</v>
      </c>
      <c r="N107" s="12">
        <f t="shared" si="26"/>
        <v>0.37878787878787878</v>
      </c>
      <c r="O107" s="11">
        <v>64</v>
      </c>
      <c r="P107" s="11">
        <v>31</v>
      </c>
      <c r="Q107" s="12">
        <f t="shared" si="29"/>
        <v>0.484375</v>
      </c>
      <c r="R107" s="11">
        <v>60</v>
      </c>
      <c r="S107" s="11">
        <v>31</v>
      </c>
      <c r="T107" s="12">
        <f t="shared" si="28"/>
        <v>0.51666666666666672</v>
      </c>
      <c r="U107" s="2"/>
      <c r="V107" s="2"/>
    </row>
    <row r="108" spans="1:22" x14ac:dyDescent="0.15">
      <c r="A108" s="40"/>
      <c r="B108" s="33" t="s">
        <v>90</v>
      </c>
      <c r="C108" s="11">
        <v>270</v>
      </c>
      <c r="D108" s="11">
        <v>189</v>
      </c>
      <c r="E108" s="12">
        <f t="shared" si="23"/>
        <v>0.7</v>
      </c>
      <c r="F108" s="13">
        <v>387</v>
      </c>
      <c r="G108" s="11">
        <v>301</v>
      </c>
      <c r="H108" s="12">
        <f t="shared" si="24"/>
        <v>0.77777777777777779</v>
      </c>
      <c r="I108" s="11">
        <v>384</v>
      </c>
      <c r="J108" s="11">
        <v>273</v>
      </c>
      <c r="K108" s="12">
        <f t="shared" si="25"/>
        <v>0.7109375</v>
      </c>
      <c r="L108" s="11">
        <v>375</v>
      </c>
      <c r="M108" s="11">
        <v>163</v>
      </c>
      <c r="N108" s="12">
        <f t="shared" si="26"/>
        <v>0.43466666666666665</v>
      </c>
      <c r="O108" s="11">
        <v>363</v>
      </c>
      <c r="P108" s="11">
        <v>281</v>
      </c>
      <c r="Q108" s="12">
        <f t="shared" si="29"/>
        <v>0.77410468319559234</v>
      </c>
      <c r="R108" s="11">
        <v>391</v>
      </c>
      <c r="S108" s="11">
        <v>282</v>
      </c>
      <c r="T108" s="12">
        <f t="shared" si="28"/>
        <v>0.72122762148337594</v>
      </c>
      <c r="U108" s="2"/>
      <c r="V108" s="2"/>
    </row>
    <row r="109" spans="1:22" x14ac:dyDescent="0.15">
      <c r="A109" s="41"/>
      <c r="B109" s="38" t="s">
        <v>12</v>
      </c>
      <c r="C109" s="17">
        <v>6907</v>
      </c>
      <c r="D109" s="17">
        <v>3272</v>
      </c>
      <c r="E109" s="18">
        <f t="shared" si="23"/>
        <v>0.47372231069929055</v>
      </c>
      <c r="F109" s="19">
        <v>10196</v>
      </c>
      <c r="G109" s="17">
        <v>5319</v>
      </c>
      <c r="H109" s="18">
        <f t="shared" si="24"/>
        <v>0.52167516673205183</v>
      </c>
      <c r="I109" s="17">
        <v>11081</v>
      </c>
      <c r="J109" s="17">
        <v>4724</v>
      </c>
      <c r="K109" s="18">
        <f t="shared" si="25"/>
        <v>0.42631531450230126</v>
      </c>
      <c r="L109" s="17">
        <f>SUM(L94:L108)</f>
        <v>11745</v>
      </c>
      <c r="M109" s="17">
        <f>SUM(M94:M108)</f>
        <v>3763</v>
      </c>
      <c r="N109" s="18">
        <f t="shared" si="26"/>
        <v>0.32039165602383995</v>
      </c>
      <c r="O109" s="17">
        <f>SUM(O94:O108)</f>
        <v>11959</v>
      </c>
      <c r="P109" s="17">
        <f>SUM(P94:P108)</f>
        <v>7710</v>
      </c>
      <c r="Q109" s="18">
        <f t="shared" si="29"/>
        <v>0.64470273434233627</v>
      </c>
      <c r="R109" s="17">
        <f>SUM(R94:R108)</f>
        <v>12879</v>
      </c>
      <c r="S109" s="17">
        <f>SUM(S94:S108)</f>
        <v>7299</v>
      </c>
      <c r="T109" s="18">
        <f t="shared" si="28"/>
        <v>0.56673654786862337</v>
      </c>
      <c r="U109" s="5"/>
      <c r="V109" s="2"/>
    </row>
    <row r="110" spans="1:22" x14ac:dyDescent="0.15">
      <c r="A110" s="39" t="s">
        <v>113</v>
      </c>
      <c r="B110" s="36" t="s">
        <v>119</v>
      </c>
      <c r="C110" s="11"/>
      <c r="D110" s="11"/>
      <c r="E110" s="12"/>
      <c r="F110" s="13"/>
      <c r="G110" s="11"/>
      <c r="H110" s="12"/>
      <c r="I110" s="11"/>
      <c r="J110" s="11"/>
      <c r="K110" s="12"/>
      <c r="L110" s="11">
        <v>3</v>
      </c>
      <c r="M110" s="11">
        <v>3</v>
      </c>
      <c r="N110" s="12">
        <f t="shared" si="26"/>
        <v>1</v>
      </c>
      <c r="O110" s="11">
        <v>2</v>
      </c>
      <c r="P110" s="11">
        <v>2</v>
      </c>
      <c r="Q110" s="12">
        <f t="shared" si="29"/>
        <v>1</v>
      </c>
      <c r="R110" s="11">
        <v>4</v>
      </c>
      <c r="S110" s="11">
        <v>4</v>
      </c>
      <c r="T110" s="12">
        <f t="shared" si="28"/>
        <v>1</v>
      </c>
      <c r="U110" s="5"/>
      <c r="V110" s="2"/>
    </row>
    <row r="111" spans="1:22" x14ac:dyDescent="0.15">
      <c r="A111" s="40"/>
      <c r="B111" s="36" t="s">
        <v>133</v>
      </c>
      <c r="C111" s="11"/>
      <c r="D111" s="11"/>
      <c r="E111" s="12"/>
      <c r="F111" s="13"/>
      <c r="G111" s="11"/>
      <c r="H111" s="12"/>
      <c r="I111" s="11"/>
      <c r="J111" s="11"/>
      <c r="K111" s="12"/>
      <c r="L111" s="11"/>
      <c r="M111" s="11"/>
      <c r="N111" s="12"/>
      <c r="O111" s="11"/>
      <c r="P111" s="11"/>
      <c r="Q111" s="12"/>
      <c r="R111" s="11">
        <v>1</v>
      </c>
      <c r="S111" s="11">
        <v>1</v>
      </c>
      <c r="T111" s="12">
        <f t="shared" si="28"/>
        <v>1</v>
      </c>
      <c r="U111" s="5"/>
      <c r="V111" s="2"/>
    </row>
    <row r="112" spans="1:22" x14ac:dyDescent="0.15">
      <c r="A112" s="40"/>
      <c r="B112" s="36" t="s">
        <v>100</v>
      </c>
      <c r="C112" s="11">
        <v>2</v>
      </c>
      <c r="D112" s="11">
        <v>2</v>
      </c>
      <c r="E112" s="12">
        <f>SUM(D112/C112)</f>
        <v>1</v>
      </c>
      <c r="F112" s="13">
        <v>1</v>
      </c>
      <c r="G112" s="11">
        <v>1</v>
      </c>
      <c r="H112" s="12">
        <f>SUM(G112/F112)</f>
        <v>1</v>
      </c>
      <c r="I112" s="11">
        <v>1</v>
      </c>
      <c r="J112" s="11">
        <v>1</v>
      </c>
      <c r="K112" s="12">
        <f>SUM(J112/I112)</f>
        <v>1</v>
      </c>
      <c r="L112" s="11">
        <v>6</v>
      </c>
      <c r="M112" s="11">
        <v>6</v>
      </c>
      <c r="N112" s="12">
        <f>SUM(M112/L112)</f>
        <v>1</v>
      </c>
      <c r="O112" s="11">
        <v>2</v>
      </c>
      <c r="P112" s="11">
        <v>2</v>
      </c>
      <c r="Q112" s="12">
        <f>SUM(P112/O112)</f>
        <v>1</v>
      </c>
      <c r="R112" s="11">
        <v>1</v>
      </c>
      <c r="S112" s="11">
        <v>1</v>
      </c>
      <c r="T112" s="12">
        <f>SUM(S112/R112)</f>
        <v>1</v>
      </c>
      <c r="U112" s="5"/>
      <c r="V112" s="2"/>
    </row>
    <row r="113" spans="1:22" x14ac:dyDescent="0.15">
      <c r="A113" s="40"/>
      <c r="B113" s="36" t="s">
        <v>101</v>
      </c>
      <c r="C113" s="11">
        <v>7</v>
      </c>
      <c r="D113" s="11">
        <v>7</v>
      </c>
      <c r="E113" s="12">
        <f>SUM(D113/C113)</f>
        <v>1</v>
      </c>
      <c r="F113" s="13">
        <v>92</v>
      </c>
      <c r="G113" s="11">
        <v>92</v>
      </c>
      <c r="H113" s="12">
        <f t="shared" ref="H113:H115" si="30">SUM(G113/F113)</f>
        <v>1</v>
      </c>
      <c r="I113" s="11">
        <v>7</v>
      </c>
      <c r="J113" s="11">
        <v>7</v>
      </c>
      <c r="K113" s="12">
        <f t="shared" ref="K113:K114" si="31">SUM(J113/I113)</f>
        <v>1</v>
      </c>
      <c r="L113" s="11">
        <v>23</v>
      </c>
      <c r="M113" s="11">
        <v>23</v>
      </c>
      <c r="N113" s="12">
        <f t="shared" ref="N113:N118" si="32">SUM(M113/L113)</f>
        <v>1</v>
      </c>
      <c r="O113" s="11"/>
      <c r="P113" s="11"/>
      <c r="Q113" s="12"/>
      <c r="R113" s="11"/>
      <c r="S113" s="11"/>
      <c r="T113" s="12"/>
      <c r="U113" s="5"/>
      <c r="V113" s="2"/>
    </row>
    <row r="114" spans="1:22" x14ac:dyDescent="0.15">
      <c r="A114" s="40"/>
      <c r="B114" s="36" t="s">
        <v>102</v>
      </c>
      <c r="C114" s="11">
        <v>44</v>
      </c>
      <c r="D114" s="11">
        <v>20</v>
      </c>
      <c r="E114" s="12">
        <f>SUM(D114/C114)</f>
        <v>0.45454545454545453</v>
      </c>
      <c r="F114" s="13">
        <v>54</v>
      </c>
      <c r="G114" s="11">
        <v>40</v>
      </c>
      <c r="H114" s="12">
        <f t="shared" si="30"/>
        <v>0.7407407407407407</v>
      </c>
      <c r="I114" s="11">
        <v>58</v>
      </c>
      <c r="J114" s="11">
        <v>34</v>
      </c>
      <c r="K114" s="12">
        <f t="shared" si="31"/>
        <v>0.58620689655172409</v>
      </c>
      <c r="L114" s="11">
        <v>59</v>
      </c>
      <c r="M114" s="11">
        <v>36</v>
      </c>
      <c r="N114" s="12">
        <f t="shared" si="32"/>
        <v>0.61016949152542377</v>
      </c>
      <c r="O114" s="11">
        <v>73</v>
      </c>
      <c r="P114" s="11">
        <v>63</v>
      </c>
      <c r="Q114" s="12">
        <f t="shared" ref="Q114:Q118" si="33">SUM(P114/O114)</f>
        <v>0.86301369863013699</v>
      </c>
      <c r="R114" s="11">
        <v>61</v>
      </c>
      <c r="S114" s="11">
        <v>41</v>
      </c>
      <c r="T114" s="12">
        <f t="shared" ref="T114:T119" si="34">SUM(S114/R114)</f>
        <v>0.67213114754098358</v>
      </c>
      <c r="U114" s="5"/>
      <c r="V114" s="2"/>
    </row>
    <row r="115" spans="1:22" x14ac:dyDescent="0.15">
      <c r="A115" s="40"/>
      <c r="B115" s="36" t="s">
        <v>103</v>
      </c>
      <c r="C115" s="11">
        <v>4</v>
      </c>
      <c r="D115" s="11">
        <v>4</v>
      </c>
      <c r="E115" s="12">
        <f>SUM(D115/C115)</f>
        <v>1</v>
      </c>
      <c r="F115" s="13">
        <v>3</v>
      </c>
      <c r="G115" s="11">
        <v>3</v>
      </c>
      <c r="H115" s="12">
        <f t="shared" si="30"/>
        <v>1</v>
      </c>
      <c r="I115" s="14"/>
      <c r="J115" s="15"/>
      <c r="K115" s="12"/>
      <c r="L115" s="14">
        <v>2</v>
      </c>
      <c r="M115" s="15">
        <v>2</v>
      </c>
      <c r="N115" s="12">
        <f t="shared" si="32"/>
        <v>1</v>
      </c>
      <c r="O115" s="14">
        <v>3</v>
      </c>
      <c r="P115" s="15">
        <v>3</v>
      </c>
      <c r="Q115" s="12">
        <f t="shared" si="33"/>
        <v>1</v>
      </c>
      <c r="R115" s="14"/>
      <c r="S115" s="15"/>
      <c r="T115" s="12"/>
      <c r="U115" s="5"/>
      <c r="V115" s="2"/>
    </row>
    <row r="116" spans="1:22" x14ac:dyDescent="0.15">
      <c r="A116" s="40"/>
      <c r="B116" s="36" t="s">
        <v>120</v>
      </c>
      <c r="C116" s="11"/>
      <c r="D116" s="11"/>
      <c r="E116" s="12"/>
      <c r="F116" s="13"/>
      <c r="G116" s="11"/>
      <c r="H116" s="12"/>
      <c r="I116" s="14"/>
      <c r="J116" s="15"/>
      <c r="K116" s="12"/>
      <c r="L116" s="14">
        <v>3</v>
      </c>
      <c r="M116" s="15">
        <v>3</v>
      </c>
      <c r="N116" s="12">
        <f t="shared" si="32"/>
        <v>1</v>
      </c>
      <c r="O116" s="14"/>
      <c r="P116" s="15"/>
      <c r="Q116" s="12"/>
      <c r="R116" s="14"/>
      <c r="S116" s="15"/>
      <c r="T116" s="12"/>
      <c r="U116" s="5"/>
      <c r="V116" s="2"/>
    </row>
    <row r="117" spans="1:22" x14ac:dyDescent="0.15">
      <c r="A117" s="40"/>
      <c r="B117" s="36" t="s">
        <v>121</v>
      </c>
      <c r="C117" s="11"/>
      <c r="D117" s="11"/>
      <c r="E117" s="12"/>
      <c r="F117" s="13"/>
      <c r="G117" s="11"/>
      <c r="H117" s="12"/>
      <c r="I117" s="14"/>
      <c r="J117" s="15"/>
      <c r="K117" s="12"/>
      <c r="L117" s="14">
        <v>10</v>
      </c>
      <c r="M117" s="15">
        <v>10</v>
      </c>
      <c r="N117" s="12">
        <f t="shared" si="32"/>
        <v>1</v>
      </c>
      <c r="O117" s="14"/>
      <c r="P117" s="15"/>
      <c r="Q117" s="12"/>
      <c r="R117" s="14"/>
      <c r="S117" s="15"/>
      <c r="T117" s="12"/>
      <c r="U117" s="5"/>
      <c r="V117" s="2"/>
    </row>
    <row r="118" spans="1:22" x14ac:dyDescent="0.15">
      <c r="A118" s="40"/>
      <c r="B118" s="36" t="s">
        <v>104</v>
      </c>
      <c r="C118" s="11">
        <v>2159</v>
      </c>
      <c r="D118" s="11">
        <v>1375</v>
      </c>
      <c r="E118" s="12">
        <f>SUM(D118/C118)</f>
        <v>0.63686892079666513</v>
      </c>
      <c r="F118" s="13">
        <v>2817</v>
      </c>
      <c r="G118" s="11">
        <v>1831</v>
      </c>
      <c r="H118" s="12">
        <f t="shared" ref="H118:H121" si="35">SUM(G118/F118)</f>
        <v>0.64998225062122827</v>
      </c>
      <c r="I118" s="14">
        <v>2711</v>
      </c>
      <c r="J118" s="15">
        <v>1755</v>
      </c>
      <c r="K118" s="12">
        <f t="shared" ref="K118" si="36">SUM(J118/I118)</f>
        <v>0.64736259682773889</v>
      </c>
      <c r="L118" s="14">
        <v>2044</v>
      </c>
      <c r="M118" s="15">
        <v>1237</v>
      </c>
      <c r="N118" s="12">
        <f t="shared" si="32"/>
        <v>0.60518590998043054</v>
      </c>
      <c r="O118" s="14">
        <v>1633</v>
      </c>
      <c r="P118" s="15">
        <v>1223</v>
      </c>
      <c r="Q118" s="12">
        <f t="shared" ref="Q118:Q122" si="37">SUM(P118/O118)</f>
        <v>0.74892835272504588</v>
      </c>
      <c r="R118" s="14">
        <v>2170</v>
      </c>
      <c r="S118" s="15">
        <v>1407</v>
      </c>
      <c r="T118" s="12">
        <f t="shared" si="34"/>
        <v>0.64838709677419359</v>
      </c>
      <c r="U118" s="5"/>
      <c r="V118" s="2"/>
    </row>
    <row r="119" spans="1:22" x14ac:dyDescent="0.15">
      <c r="A119" s="40"/>
      <c r="B119" s="36" t="s">
        <v>109</v>
      </c>
      <c r="C119" s="11"/>
      <c r="D119" s="11"/>
      <c r="E119" s="12"/>
      <c r="F119" s="13">
        <v>1</v>
      </c>
      <c r="G119" s="11">
        <v>1</v>
      </c>
      <c r="H119" s="12">
        <f t="shared" si="35"/>
        <v>1</v>
      </c>
      <c r="I119" s="14"/>
      <c r="J119" s="15"/>
      <c r="K119" s="12"/>
      <c r="L119" s="14"/>
      <c r="M119" s="15"/>
      <c r="N119" s="12"/>
      <c r="O119" s="14"/>
      <c r="P119" s="15"/>
      <c r="Q119" s="12"/>
      <c r="R119" s="14">
        <v>4</v>
      </c>
      <c r="S119" s="15">
        <v>0</v>
      </c>
      <c r="T119" s="12">
        <f t="shared" si="34"/>
        <v>0</v>
      </c>
      <c r="U119" s="5"/>
      <c r="V119" s="2"/>
    </row>
    <row r="120" spans="1:22" x14ac:dyDescent="0.15">
      <c r="A120" s="40"/>
      <c r="B120" s="36" t="s">
        <v>105</v>
      </c>
      <c r="C120" s="11">
        <v>57</v>
      </c>
      <c r="D120" s="11">
        <v>57</v>
      </c>
      <c r="E120" s="12">
        <f>SUM(D120/C120)</f>
        <v>1</v>
      </c>
      <c r="F120" s="13">
        <v>17</v>
      </c>
      <c r="G120" s="11">
        <v>17</v>
      </c>
      <c r="H120" s="12">
        <f t="shared" si="35"/>
        <v>1</v>
      </c>
      <c r="I120" s="11">
        <v>66</v>
      </c>
      <c r="J120" s="11">
        <v>66</v>
      </c>
      <c r="K120" s="12">
        <f t="shared" ref="K120:K126" si="38">SUM(J120/I120)</f>
        <v>1</v>
      </c>
      <c r="L120" s="11">
        <v>73</v>
      </c>
      <c r="M120" s="11">
        <v>73</v>
      </c>
      <c r="N120" s="12">
        <f t="shared" ref="N120:N129" si="39">SUM(M120/L120)</f>
        <v>1</v>
      </c>
      <c r="O120" s="11">
        <v>155</v>
      </c>
      <c r="P120" s="11">
        <v>155</v>
      </c>
      <c r="Q120" s="12">
        <f t="shared" ref="Q120:Q129" si="40">SUM(P120/O120)</f>
        <v>1</v>
      </c>
      <c r="R120" s="11">
        <v>144</v>
      </c>
      <c r="S120" s="11">
        <v>144</v>
      </c>
      <c r="T120" s="12">
        <f t="shared" ref="T120:T129" si="41">SUM(S120/R120)</f>
        <v>1</v>
      </c>
      <c r="U120" s="5"/>
      <c r="V120" s="2"/>
    </row>
    <row r="121" spans="1:22" x14ac:dyDescent="0.15">
      <c r="A121" s="41"/>
      <c r="B121" s="38" t="s">
        <v>12</v>
      </c>
      <c r="C121" s="17">
        <v>2273</v>
      </c>
      <c r="D121" s="17">
        <v>1465</v>
      </c>
      <c r="E121" s="18">
        <f>SUM(D121/C121)</f>
        <v>0.64452265728112623</v>
      </c>
      <c r="F121" s="19">
        <v>2985</v>
      </c>
      <c r="G121" s="17">
        <v>1985</v>
      </c>
      <c r="H121" s="18">
        <f t="shared" si="35"/>
        <v>0.6649916247906198</v>
      </c>
      <c r="I121" s="17">
        <v>2843</v>
      </c>
      <c r="J121" s="17">
        <v>1863</v>
      </c>
      <c r="K121" s="18">
        <f t="shared" si="38"/>
        <v>0.65529370383397822</v>
      </c>
      <c r="L121" s="17">
        <f>SUM(L110:L120)</f>
        <v>2223</v>
      </c>
      <c r="M121" s="17">
        <f>SUM(M110:M120)</f>
        <v>1393</v>
      </c>
      <c r="N121" s="18">
        <f t="shared" si="39"/>
        <v>0.62663067926225824</v>
      </c>
      <c r="O121" s="17">
        <f>SUM(O110:O120)</f>
        <v>1868</v>
      </c>
      <c r="P121" s="17">
        <f>SUM(P110:P120)</f>
        <v>1448</v>
      </c>
      <c r="Q121" s="18">
        <f t="shared" si="40"/>
        <v>0.77516059957173444</v>
      </c>
      <c r="R121" s="17">
        <f>SUM(R110:R120)</f>
        <v>2385</v>
      </c>
      <c r="S121" s="17">
        <f>SUM(S110:S120)</f>
        <v>1598</v>
      </c>
      <c r="T121" s="18">
        <f t="shared" si="41"/>
        <v>0.670020964360587</v>
      </c>
      <c r="U121" s="5"/>
      <c r="V121" s="2"/>
    </row>
    <row r="122" spans="1:22" x14ac:dyDescent="0.15">
      <c r="A122" s="39" t="s">
        <v>98</v>
      </c>
      <c r="B122" s="37" t="s">
        <v>122</v>
      </c>
      <c r="C122" s="11"/>
      <c r="D122" s="11"/>
      <c r="E122" s="12"/>
      <c r="F122" s="13"/>
      <c r="G122" s="11"/>
      <c r="H122" s="12"/>
      <c r="I122" s="11">
        <v>18</v>
      </c>
      <c r="J122" s="11">
        <v>9</v>
      </c>
      <c r="K122" s="12">
        <f t="shared" si="38"/>
        <v>0.5</v>
      </c>
      <c r="L122" s="11">
        <v>36</v>
      </c>
      <c r="M122" s="11">
        <v>20</v>
      </c>
      <c r="N122" s="12">
        <f t="shared" si="39"/>
        <v>0.55555555555555558</v>
      </c>
      <c r="O122" s="11">
        <v>26</v>
      </c>
      <c r="P122" s="11">
        <v>18</v>
      </c>
      <c r="Q122" s="12">
        <f t="shared" si="40"/>
        <v>0.69230769230769229</v>
      </c>
      <c r="R122" s="11">
        <v>23</v>
      </c>
      <c r="S122" s="11">
        <v>15</v>
      </c>
      <c r="T122" s="12">
        <f t="shared" si="41"/>
        <v>0.65217391304347827</v>
      </c>
      <c r="U122" s="5"/>
      <c r="V122" s="2"/>
    </row>
    <row r="123" spans="1:22" x14ac:dyDescent="0.15">
      <c r="A123" s="40"/>
      <c r="B123" s="37" t="s">
        <v>115</v>
      </c>
      <c r="C123" s="11"/>
      <c r="D123" s="11"/>
      <c r="E123" s="12"/>
      <c r="F123" s="13"/>
      <c r="G123" s="11"/>
      <c r="H123" s="12"/>
      <c r="I123" s="11">
        <v>11</v>
      </c>
      <c r="J123" s="11">
        <v>11</v>
      </c>
      <c r="K123" s="12">
        <f t="shared" si="38"/>
        <v>1</v>
      </c>
      <c r="L123" s="11">
        <v>1</v>
      </c>
      <c r="M123" s="11"/>
      <c r="N123" s="12">
        <f t="shared" si="39"/>
        <v>0</v>
      </c>
      <c r="O123" s="11">
        <v>5</v>
      </c>
      <c r="P123" s="11">
        <v>1</v>
      </c>
      <c r="Q123" s="12">
        <f t="shared" si="40"/>
        <v>0.2</v>
      </c>
      <c r="R123" s="11">
        <v>2</v>
      </c>
      <c r="S123" s="11">
        <v>0</v>
      </c>
      <c r="T123" s="12">
        <f t="shared" si="41"/>
        <v>0</v>
      </c>
      <c r="U123" s="5"/>
      <c r="V123" s="2"/>
    </row>
    <row r="124" spans="1:22" x14ac:dyDescent="0.15">
      <c r="A124" s="40"/>
      <c r="B124" s="33" t="s">
        <v>123</v>
      </c>
      <c r="C124" s="11"/>
      <c r="D124" s="11"/>
      <c r="E124" s="12"/>
      <c r="F124" s="14">
        <v>19</v>
      </c>
      <c r="G124" s="11">
        <v>18</v>
      </c>
      <c r="H124" s="12">
        <f>SUM(G124/F124)</f>
        <v>0.94736842105263153</v>
      </c>
      <c r="I124" s="11">
        <v>12</v>
      </c>
      <c r="J124" s="11">
        <v>11</v>
      </c>
      <c r="K124" s="12">
        <f t="shared" si="38"/>
        <v>0.91666666666666663</v>
      </c>
      <c r="L124" s="11">
        <v>12</v>
      </c>
      <c r="M124" s="11">
        <v>11</v>
      </c>
      <c r="N124" s="12">
        <f t="shared" si="39"/>
        <v>0.91666666666666663</v>
      </c>
      <c r="O124" s="11">
        <v>19</v>
      </c>
      <c r="P124" s="11">
        <v>19</v>
      </c>
      <c r="Q124" s="12">
        <f t="shared" si="40"/>
        <v>1</v>
      </c>
      <c r="R124" s="11">
        <v>14</v>
      </c>
      <c r="S124" s="11">
        <v>12</v>
      </c>
      <c r="T124" s="12">
        <f t="shared" si="41"/>
        <v>0.8571428571428571</v>
      </c>
      <c r="U124" s="5"/>
      <c r="V124" s="2"/>
    </row>
    <row r="125" spans="1:22" x14ac:dyDescent="0.15">
      <c r="A125" s="40"/>
      <c r="B125" s="33" t="s">
        <v>124</v>
      </c>
      <c r="C125" s="11">
        <v>38</v>
      </c>
      <c r="D125" s="11">
        <v>27</v>
      </c>
      <c r="E125" s="12">
        <f t="shared" si="23"/>
        <v>0.71052631578947367</v>
      </c>
      <c r="F125" s="13">
        <v>48</v>
      </c>
      <c r="G125" s="11">
        <v>28</v>
      </c>
      <c r="H125" s="12">
        <f t="shared" ref="H125:H126" si="42">SUM(G125/F125)</f>
        <v>0.58333333333333337</v>
      </c>
      <c r="I125" s="11">
        <v>48</v>
      </c>
      <c r="J125" s="11">
        <v>23</v>
      </c>
      <c r="K125" s="12">
        <f t="shared" si="38"/>
        <v>0.47916666666666669</v>
      </c>
      <c r="L125" s="11">
        <v>36</v>
      </c>
      <c r="M125" s="11">
        <v>19</v>
      </c>
      <c r="N125" s="12">
        <f t="shared" si="39"/>
        <v>0.52777777777777779</v>
      </c>
      <c r="O125" s="11">
        <v>34</v>
      </c>
      <c r="P125" s="11">
        <v>22</v>
      </c>
      <c r="Q125" s="12">
        <f t="shared" si="40"/>
        <v>0.6470588235294118</v>
      </c>
      <c r="R125" s="11">
        <v>22</v>
      </c>
      <c r="S125" s="11">
        <v>10</v>
      </c>
      <c r="T125" s="12">
        <f t="shared" si="41"/>
        <v>0.45454545454545453</v>
      </c>
      <c r="U125" s="2"/>
      <c r="V125" s="2"/>
    </row>
    <row r="126" spans="1:22" x14ac:dyDescent="0.15">
      <c r="A126" s="40"/>
      <c r="B126" s="33" t="s">
        <v>97</v>
      </c>
      <c r="C126" s="11">
        <v>24</v>
      </c>
      <c r="D126" s="11">
        <v>14</v>
      </c>
      <c r="E126" s="12">
        <f t="shared" si="23"/>
        <v>0.58333333333333337</v>
      </c>
      <c r="F126" s="14">
        <v>46</v>
      </c>
      <c r="G126" s="11">
        <v>33</v>
      </c>
      <c r="H126" s="12">
        <f t="shared" si="42"/>
        <v>0.71739130434782605</v>
      </c>
      <c r="I126" s="11">
        <v>45</v>
      </c>
      <c r="J126" s="11">
        <v>34</v>
      </c>
      <c r="K126" s="12">
        <f t="shared" si="38"/>
        <v>0.75555555555555554</v>
      </c>
      <c r="L126" s="11">
        <v>53</v>
      </c>
      <c r="M126" s="11">
        <v>40</v>
      </c>
      <c r="N126" s="12">
        <f t="shared" si="39"/>
        <v>0.75471698113207553</v>
      </c>
      <c r="O126" s="11">
        <v>56</v>
      </c>
      <c r="P126" s="11">
        <v>44</v>
      </c>
      <c r="Q126" s="12">
        <f t="shared" si="40"/>
        <v>0.7857142857142857</v>
      </c>
      <c r="R126" s="11">
        <v>41</v>
      </c>
      <c r="S126" s="11">
        <v>22</v>
      </c>
      <c r="T126" s="12">
        <f t="shared" si="41"/>
        <v>0.53658536585365857</v>
      </c>
      <c r="U126" s="2"/>
      <c r="V126" s="2"/>
    </row>
    <row r="127" spans="1:22" x14ac:dyDescent="0.15">
      <c r="A127" s="40"/>
      <c r="B127" s="33" t="s">
        <v>125</v>
      </c>
      <c r="C127" s="11"/>
      <c r="D127" s="11"/>
      <c r="E127" s="12"/>
      <c r="F127" s="14"/>
      <c r="G127" s="11"/>
      <c r="H127" s="12"/>
      <c r="I127" s="11"/>
      <c r="J127" s="11"/>
      <c r="K127" s="12"/>
      <c r="L127" s="11">
        <v>10</v>
      </c>
      <c r="M127" s="11">
        <v>7</v>
      </c>
      <c r="N127" s="12">
        <f t="shared" si="39"/>
        <v>0.7</v>
      </c>
      <c r="O127" s="11">
        <v>17</v>
      </c>
      <c r="P127" s="11">
        <v>15</v>
      </c>
      <c r="Q127" s="12">
        <f t="shared" si="40"/>
        <v>0.88235294117647056</v>
      </c>
      <c r="R127" s="11">
        <v>12</v>
      </c>
      <c r="S127" s="11">
        <v>7</v>
      </c>
      <c r="T127" s="12">
        <f t="shared" si="41"/>
        <v>0.58333333333333337</v>
      </c>
      <c r="U127" s="2"/>
      <c r="V127" s="2"/>
    </row>
    <row r="128" spans="1:22" x14ac:dyDescent="0.15">
      <c r="A128" s="41"/>
      <c r="B128" s="38" t="s">
        <v>12</v>
      </c>
      <c r="C128" s="17">
        <v>62</v>
      </c>
      <c r="D128" s="17">
        <v>41</v>
      </c>
      <c r="E128" s="18">
        <f t="shared" si="23"/>
        <v>0.66129032258064513</v>
      </c>
      <c r="F128" s="19">
        <v>113</v>
      </c>
      <c r="G128" s="17">
        <v>79</v>
      </c>
      <c r="H128" s="18">
        <f t="shared" ref="H128:H129" si="43">SUM(G128/F128)</f>
        <v>0.69911504424778759</v>
      </c>
      <c r="I128" s="19">
        <v>134</v>
      </c>
      <c r="J128" s="17">
        <v>88</v>
      </c>
      <c r="K128" s="18">
        <f t="shared" ref="K128:K129" si="44">SUM(J128/I128)</f>
        <v>0.65671641791044777</v>
      </c>
      <c r="L128" s="19">
        <f>SUM(L122:L127)</f>
        <v>148</v>
      </c>
      <c r="M128" s="19">
        <f>SUM(M122:M127)</f>
        <v>97</v>
      </c>
      <c r="N128" s="18">
        <f t="shared" si="39"/>
        <v>0.65540540540540537</v>
      </c>
      <c r="O128" s="19">
        <f>SUM(O122:O127)</f>
        <v>157</v>
      </c>
      <c r="P128" s="19">
        <f>SUM(P122:P127)</f>
        <v>119</v>
      </c>
      <c r="Q128" s="18">
        <f t="shared" si="40"/>
        <v>0.7579617834394905</v>
      </c>
      <c r="R128" s="19">
        <f>SUM(R122:R127)</f>
        <v>114</v>
      </c>
      <c r="S128" s="19">
        <f>SUM(S122:S127)</f>
        <v>66</v>
      </c>
      <c r="T128" s="18">
        <f t="shared" si="41"/>
        <v>0.57894736842105265</v>
      </c>
      <c r="U128" s="6"/>
      <c r="V128" s="2"/>
    </row>
    <row r="129" spans="1:22" x14ac:dyDescent="0.15">
      <c r="A129" s="28" t="s">
        <v>91</v>
      </c>
      <c r="B129" s="29"/>
      <c r="C129" s="30">
        <v>35991</v>
      </c>
      <c r="D129" s="30">
        <v>17614</v>
      </c>
      <c r="E129" s="31">
        <f t="shared" si="23"/>
        <v>0.48940012780973019</v>
      </c>
      <c r="F129" s="30">
        <v>47096</v>
      </c>
      <c r="G129" s="30">
        <v>25048</v>
      </c>
      <c r="H129" s="31">
        <f t="shared" si="43"/>
        <v>0.53184983862748425</v>
      </c>
      <c r="I129" s="32">
        <v>48563</v>
      </c>
      <c r="J129" s="30">
        <v>25007</v>
      </c>
      <c r="K129" s="31">
        <f t="shared" si="44"/>
        <v>0.51493935712373617</v>
      </c>
      <c r="L129" s="32">
        <f>SUM(L128,L121,L109,L93,L71,L73,L60,L19,L32,L43)</f>
        <v>50288</v>
      </c>
      <c r="M129" s="32">
        <f>SUM(M128,M121,M109,M93,M71,M73,M60,M19,M32,M43)</f>
        <v>20295</v>
      </c>
      <c r="N129" s="31">
        <f t="shared" si="39"/>
        <v>0.40357540566337896</v>
      </c>
      <c r="O129" s="32">
        <f>SUM(O128,O121,O109,O93,O71,O73,O60,O19,O32,O43)</f>
        <v>50155</v>
      </c>
      <c r="P129" s="32">
        <f>SUM(P128,P121,P109,P93,P71,P73,P60,P19,P32,P43)</f>
        <v>29204</v>
      </c>
      <c r="Q129" s="31">
        <f t="shared" si="40"/>
        <v>0.58227494766224708</v>
      </c>
      <c r="R129" s="32">
        <f>SUM(R128,R121,R109,R93,R71,R73,R60,R19,R32,R43)</f>
        <v>52272</v>
      </c>
      <c r="S129" s="32">
        <f>SUM(S128,S121,S109,S93,S71,S73,S60,S19,S32,S43)</f>
        <v>28890</v>
      </c>
      <c r="T129" s="31">
        <f t="shared" si="41"/>
        <v>0.5526859504132231</v>
      </c>
      <c r="U129" s="2"/>
      <c r="V129" s="2"/>
    </row>
    <row r="130" spans="1:22" x14ac:dyDescent="0.15">
      <c r="F130" s="8"/>
      <c r="G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2"/>
      <c r="V130" s="2"/>
    </row>
    <row r="131" spans="1:22" x14ac:dyDescent="0.15">
      <c r="F131" s="8"/>
      <c r="G131" s="8"/>
      <c r="H131" s="8"/>
      <c r="J131" s="16"/>
      <c r="K131" s="16"/>
      <c r="L131" s="16"/>
      <c r="M131" s="8"/>
      <c r="N131" s="8"/>
      <c r="O131" s="16"/>
      <c r="P131" s="8"/>
      <c r="Q131" s="8"/>
      <c r="R131" s="16"/>
      <c r="S131" s="8"/>
      <c r="T131" s="8"/>
      <c r="U131" s="2"/>
      <c r="V131" s="2"/>
    </row>
    <row r="132" spans="1:22" x14ac:dyDescent="0.15">
      <c r="F132" s="8"/>
      <c r="G132" s="8"/>
      <c r="H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2"/>
      <c r="V132" s="2"/>
    </row>
    <row r="133" spans="1:22" x14ac:dyDescent="0.15">
      <c r="F133" s="8"/>
      <c r="G133" s="8"/>
      <c r="H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2"/>
      <c r="V133" s="2"/>
    </row>
    <row r="134" spans="1:22" x14ac:dyDescent="0.15">
      <c r="F134" s="8"/>
      <c r="G134" s="8"/>
      <c r="H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2"/>
      <c r="V134" s="2"/>
    </row>
    <row r="135" spans="1:22" x14ac:dyDescent="0.15">
      <c r="F135" s="8"/>
      <c r="G135" s="8"/>
      <c r="H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2"/>
      <c r="V135" s="2"/>
    </row>
    <row r="136" spans="1:22" x14ac:dyDescent="0.15">
      <c r="G136" s="8"/>
      <c r="H136" s="8"/>
      <c r="N136" s="8"/>
      <c r="Q136" s="8"/>
      <c r="T136" s="8"/>
      <c r="U136" s="2"/>
      <c r="V136" s="2"/>
    </row>
    <row r="137" spans="1:22" x14ac:dyDescent="0.15">
      <c r="G137" s="8"/>
      <c r="H137" s="8"/>
      <c r="N137" s="8"/>
      <c r="Q137" s="8"/>
      <c r="T137" s="8"/>
      <c r="U137" s="2"/>
    </row>
  </sheetData>
  <mergeCells count="19">
    <mergeCell ref="C6:E6"/>
    <mergeCell ref="L6:N6"/>
    <mergeCell ref="M1:N1"/>
    <mergeCell ref="S1:T1"/>
    <mergeCell ref="R6:T6"/>
    <mergeCell ref="F6:H6"/>
    <mergeCell ref="I6:K6"/>
    <mergeCell ref="P1:Q1"/>
    <mergeCell ref="O6:Q6"/>
    <mergeCell ref="A122:A128"/>
    <mergeCell ref="A110:A121"/>
    <mergeCell ref="A94:A109"/>
    <mergeCell ref="A74:A93"/>
    <mergeCell ref="A8:A19"/>
    <mergeCell ref="A20:A32"/>
    <mergeCell ref="A33:A43"/>
    <mergeCell ref="A44:A60"/>
    <mergeCell ref="A61:A71"/>
    <mergeCell ref="A72:A73"/>
  </mergeCells>
  <printOptions horizontalCentered="1"/>
  <pageMargins left="0.25" right="0.25" top="0.25" bottom="0.25" header="0.5" footer="0.5"/>
  <pageSetup scale="87" fitToHeight="0" orientation="landscape" r:id="rId1"/>
  <rowBreaks count="3" manualBreakCount="3">
    <brk id="43" max="16383" man="1"/>
    <brk id="73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Counts by Major</vt:lpstr>
      <vt:lpstr>'Application Counts by Major'!Print_Titles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A. Coleman</dc:creator>
  <cp:lastModifiedBy>Raymond B. Canlas</cp:lastModifiedBy>
  <cp:lastPrinted>2015-11-03T00:56:39Z</cp:lastPrinted>
  <dcterms:created xsi:type="dcterms:W3CDTF">2010-04-14T16:29:43Z</dcterms:created>
  <dcterms:modified xsi:type="dcterms:W3CDTF">2017-10-25T22:34:48Z</dcterms:modified>
</cp:coreProperties>
</file>