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Y:\Files AR\Campus Data\SFR_files_fall_2020\SFR 2018\"/>
    </mc:Choice>
  </mc:AlternateContent>
  <xr:revisionPtr revIDLastSave="0" documentId="8_{2ADA5096-5743-4045-83C9-6F48F56F5235}" xr6:coauthVersionLast="46" xr6:coauthVersionMax="46" xr10:uidLastSave="{00000000-0000-0000-0000-000000000000}"/>
  <bookViews>
    <workbookView xWindow="-110" yWindow="-110" windowWidth="19420" windowHeight="10420" tabRatio="579" xr2:uid="{00000000-000D-0000-FFFF-FFFF00000000}"/>
  </bookViews>
  <sheets>
    <sheet name="College SFR" sheetId="360" r:id="rId1"/>
  </sheets>
  <definedNames>
    <definedName name="_xlnm.Print_Area" localSheetId="0">'College SFR'!$A$1:$O$73</definedName>
    <definedName name="_xlnm.Print_Titles" localSheetId="0">'College SFR'!$1:$8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9" i="360" l="1"/>
  <c r="M29" i="360"/>
  <c r="N27" i="360"/>
  <c r="M27" i="360"/>
  <c r="M9" i="360"/>
  <c r="M10" i="360"/>
  <c r="M11" i="360"/>
  <c r="M12" i="360"/>
  <c r="M13" i="360"/>
  <c r="M14" i="360"/>
  <c r="O14" i="360" s="1"/>
  <c r="M15" i="360"/>
  <c r="M16" i="360"/>
  <c r="M17" i="360"/>
  <c r="M18" i="360"/>
  <c r="M19" i="360"/>
  <c r="M20" i="360"/>
  <c r="M21" i="360"/>
  <c r="M22" i="360"/>
  <c r="M23" i="360"/>
  <c r="M24" i="360"/>
  <c r="M25" i="360"/>
  <c r="M26" i="360"/>
  <c r="M28" i="360"/>
  <c r="M30" i="360"/>
  <c r="M31" i="360"/>
  <c r="M32" i="360"/>
  <c r="M33" i="360"/>
  <c r="M34" i="360"/>
  <c r="M35" i="360"/>
  <c r="M36" i="360"/>
  <c r="M37" i="360"/>
  <c r="M38" i="360"/>
  <c r="M39" i="360"/>
  <c r="O39" i="360" s="1"/>
  <c r="M40" i="360"/>
  <c r="O40" i="360" s="1"/>
  <c r="M41" i="360"/>
  <c r="M42" i="360"/>
  <c r="M43" i="360"/>
  <c r="M44" i="360"/>
  <c r="M45" i="360"/>
  <c r="M46" i="360"/>
  <c r="M47" i="360"/>
  <c r="M48" i="360"/>
  <c r="M49" i="360"/>
  <c r="M50" i="360"/>
  <c r="M51" i="360"/>
  <c r="O51" i="360" s="1"/>
  <c r="M52" i="360"/>
  <c r="O52" i="360" s="1"/>
  <c r="M53" i="360"/>
  <c r="M54" i="360"/>
  <c r="M55" i="360"/>
  <c r="M56" i="360"/>
  <c r="M57" i="360"/>
  <c r="M58" i="360"/>
  <c r="M59" i="360"/>
  <c r="M60" i="360"/>
  <c r="M61" i="360"/>
  <c r="M62" i="360"/>
  <c r="M63" i="360"/>
  <c r="M64" i="360"/>
  <c r="O64" i="360" s="1"/>
  <c r="M65" i="360"/>
  <c r="M66" i="360"/>
  <c r="M67" i="360"/>
  <c r="M68" i="360"/>
  <c r="M69" i="360"/>
  <c r="M70" i="360"/>
  <c r="M71" i="360"/>
  <c r="M72" i="360"/>
  <c r="M73" i="360"/>
  <c r="N73" i="360"/>
  <c r="N72" i="360"/>
  <c r="N71" i="360"/>
  <c r="N70" i="360"/>
  <c r="N69" i="360"/>
  <c r="O69" i="360" s="1"/>
  <c r="N68" i="360"/>
  <c r="O68" i="360" s="1"/>
  <c r="N67" i="360"/>
  <c r="N66" i="360"/>
  <c r="N65" i="360"/>
  <c r="N64" i="360"/>
  <c r="N63" i="360"/>
  <c r="N62" i="360"/>
  <c r="N61" i="360"/>
  <c r="O61" i="360" s="1"/>
  <c r="N60" i="360"/>
  <c r="N59" i="360"/>
  <c r="O59" i="360" s="1"/>
  <c r="N58" i="360"/>
  <c r="N57" i="360"/>
  <c r="N56" i="360"/>
  <c r="O56" i="360" s="1"/>
  <c r="N55" i="360"/>
  <c r="N54" i="360"/>
  <c r="N53" i="360"/>
  <c r="N52" i="360"/>
  <c r="N51" i="360"/>
  <c r="N50" i="360"/>
  <c r="N49" i="360"/>
  <c r="N48" i="360"/>
  <c r="N47" i="360"/>
  <c r="O47" i="360" s="1"/>
  <c r="N46" i="360"/>
  <c r="N45" i="360"/>
  <c r="O45" i="360" s="1"/>
  <c r="N44" i="360"/>
  <c r="N43" i="360"/>
  <c r="N42" i="360"/>
  <c r="N41" i="360"/>
  <c r="N40" i="360"/>
  <c r="N39" i="360"/>
  <c r="N38" i="360"/>
  <c r="O38" i="360" s="1"/>
  <c r="N37" i="360"/>
  <c r="O37" i="360" s="1"/>
  <c r="N36" i="360"/>
  <c r="N35" i="360"/>
  <c r="O35" i="360" s="1"/>
  <c r="N34" i="360"/>
  <c r="N33" i="360"/>
  <c r="O33" i="360"/>
  <c r="N32" i="360"/>
  <c r="N31" i="360"/>
  <c r="N30" i="360"/>
  <c r="O30" i="360"/>
  <c r="N28" i="360"/>
  <c r="O28" i="360" s="1"/>
  <c r="N26" i="360"/>
  <c r="N25" i="360"/>
  <c r="N24" i="360"/>
  <c r="N23" i="360"/>
  <c r="O23" i="360" s="1"/>
  <c r="N22" i="360"/>
  <c r="N21" i="360"/>
  <c r="N20" i="360"/>
  <c r="O20" i="360" s="1"/>
  <c r="N19" i="360"/>
  <c r="O19" i="360" s="1"/>
  <c r="N18" i="360"/>
  <c r="N17" i="360"/>
  <c r="N16" i="360"/>
  <c r="N15" i="360"/>
  <c r="O15" i="360" s="1"/>
  <c r="N14" i="360"/>
  <c r="N13" i="360"/>
  <c r="N12" i="360"/>
  <c r="O12" i="360" s="1"/>
  <c r="N11" i="360"/>
  <c r="N10" i="360"/>
  <c r="N9" i="360"/>
  <c r="O9" i="360" s="1"/>
  <c r="O63" i="360" l="1"/>
  <c r="O53" i="360"/>
  <c r="O72" i="360"/>
  <c r="O60" i="360"/>
  <c r="O48" i="360"/>
  <c r="O36" i="360"/>
  <c r="O22" i="360"/>
  <c r="O10" i="360"/>
  <c r="O66" i="360"/>
  <c r="O32" i="360"/>
  <c r="O18" i="360"/>
  <c r="O13" i="360"/>
  <c r="O67" i="360"/>
  <c r="O17" i="360"/>
  <c r="O70" i="360"/>
  <c r="O25" i="360"/>
  <c r="O21" i="360"/>
  <c r="O24" i="360"/>
  <c r="O16" i="360"/>
  <c r="O31" i="360"/>
  <c r="O55" i="360"/>
  <c r="O57" i="360"/>
  <c r="O49" i="360"/>
  <c r="O41" i="360"/>
  <c r="O71" i="360"/>
  <c r="O29" i="360"/>
  <c r="O27" i="360"/>
  <c r="O44" i="360"/>
  <c r="O42" i="360"/>
  <c r="O34" i="360"/>
  <c r="O62" i="360"/>
  <c r="O65" i="360"/>
  <c r="O58" i="360"/>
  <c r="O54" i="360"/>
  <c r="O50" i="360"/>
  <c r="O46" i="360"/>
  <c r="O73" i="360"/>
</calcChain>
</file>

<file path=xl/sharedStrings.xml><?xml version="1.0" encoding="utf-8"?>
<sst xmlns="http://schemas.openxmlformats.org/spreadsheetml/2006/main" count="98" uniqueCount="79">
  <si>
    <t>Landscape Architecture</t>
  </si>
  <si>
    <t>Interntl Bus &amp; Mkting Mgt.</t>
  </si>
  <si>
    <t>Architecture</t>
  </si>
  <si>
    <t>Philosophy</t>
  </si>
  <si>
    <t>Political Science</t>
  </si>
  <si>
    <t>Art</t>
  </si>
  <si>
    <t>Food Marketing &amp; Agribusiness</t>
  </si>
  <si>
    <t>Kinesiology &amp; Health Promotion</t>
  </si>
  <si>
    <t>Music</t>
  </si>
  <si>
    <t>Urban and Regional Planning</t>
  </si>
  <si>
    <t>College</t>
  </si>
  <si>
    <t>Department</t>
  </si>
  <si>
    <t>Economics</t>
  </si>
  <si>
    <t>Communication</t>
  </si>
  <si>
    <t>Industrial &amp; Manufacturing Engr</t>
  </si>
  <si>
    <t>Ethnic and Women's Studies</t>
  </si>
  <si>
    <t>Apparel Merchandising &amp; Mgmt.</t>
  </si>
  <si>
    <t>Education &amp; Integrative Studies</t>
  </si>
  <si>
    <t>Management &amp; Human Resources</t>
  </si>
  <si>
    <t>Chemical &amp; Materials Engr</t>
  </si>
  <si>
    <t>Civil Engineering</t>
  </si>
  <si>
    <t>Chemistry</t>
  </si>
  <si>
    <t>Technology &amp; Operations Mgmt</t>
  </si>
  <si>
    <t>Sub-Total</t>
  </si>
  <si>
    <t>Interdisciplinary Studies</t>
  </si>
  <si>
    <t>Liberal Studies</t>
  </si>
  <si>
    <t>Computer Science</t>
  </si>
  <si>
    <t>Animal and Veterinary Science</t>
  </si>
  <si>
    <t>Education</t>
  </si>
  <si>
    <t>Business Administration</t>
  </si>
  <si>
    <t>Engineering</t>
  </si>
  <si>
    <t>Finance, Real Estate, Law</t>
  </si>
  <si>
    <t xml:space="preserve"> </t>
  </si>
  <si>
    <t>Accounting</t>
  </si>
  <si>
    <t>Mechanical Engr</t>
  </si>
  <si>
    <t>Agriculture</t>
  </si>
  <si>
    <t>Electrical &amp; Computer Engr</t>
  </si>
  <si>
    <t>Geological Sciences</t>
  </si>
  <si>
    <t>Physics</t>
  </si>
  <si>
    <t>Anthro/Geog</t>
  </si>
  <si>
    <t>Environmental Design</t>
  </si>
  <si>
    <t>Aerospace Engineering</t>
  </si>
  <si>
    <t>Hotel &amp; Restaurant Management</t>
  </si>
  <si>
    <t>Biological Sciences</t>
  </si>
  <si>
    <t>Computer Information Systems</t>
  </si>
  <si>
    <t>Letters, Arts &amp; Social Sciences</t>
  </si>
  <si>
    <t>English and Foreign Languages</t>
  </si>
  <si>
    <t>History</t>
  </si>
  <si>
    <t>All College</t>
  </si>
  <si>
    <t>All College - Agriculture</t>
  </si>
  <si>
    <t>All College - ENV</t>
  </si>
  <si>
    <t>Mathematics and Statistics</t>
  </si>
  <si>
    <t>Human Nutrition &amp; Food Science</t>
  </si>
  <si>
    <t>All University</t>
  </si>
  <si>
    <t>Plant Science</t>
  </si>
  <si>
    <t>SCU/FTEF</t>
  </si>
  <si>
    <t>SFR</t>
  </si>
  <si>
    <t>All College - UG and Grad</t>
  </si>
  <si>
    <t>Theatre</t>
  </si>
  <si>
    <t>FTES</t>
  </si>
  <si>
    <t>FTEF</t>
  </si>
  <si>
    <t>University Total</t>
  </si>
  <si>
    <t xml:space="preserve">NOTE:  SFR = Total FTES/Total FTEF.  FTES data may differ from internal FTES-Taught data. </t>
  </si>
  <si>
    <t>Center for Regenerative Studies</t>
  </si>
  <si>
    <t>Hospitality Management</t>
  </si>
  <si>
    <t>California State Polytechnic University, Pomona</t>
  </si>
  <si>
    <t>Total
SCU</t>
  </si>
  <si>
    <t>Total
FTES</t>
  </si>
  <si>
    <t>Total
FTEF</t>
  </si>
  <si>
    <t>Academic Research and Resources</t>
  </si>
  <si>
    <t>Electro-Mechanical Egr Technology</t>
  </si>
  <si>
    <t>College &amp; Department SFR, CY 2018-19</t>
  </si>
  <si>
    <t>Fall 2018</t>
  </si>
  <si>
    <t>Spring 2019</t>
  </si>
  <si>
    <t>CY 2018-19 (Official)</t>
  </si>
  <si>
    <t>Early Childhood Studies</t>
  </si>
  <si>
    <t>Educational Leadership</t>
  </si>
  <si>
    <t>Sociology</t>
  </si>
  <si>
    <t>Psychology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</si>
</sst>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"/>
    <numFmt numFmtId="165" formatCode="0.0"/>
    <numFmt numFmtId="166" formatCode="m/d/yy;@"/>
  </numFmts>
  <fonts count="16">
    <font>
      <sz val="9"/>
      <name val="Geneva"/>
    </font>
    <font>
      <sz val="9"/>
      <name val="Geneva"/>
      <family val="2"/>
    </font>
    <font>
      <sz val="8"/>
      <name val="Geneva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2"/>
      <color indexed="16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</cellStyleXfs>
  <cellXfs count="108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164" fontId="12" fillId="0" borderId="1" xfId="0" applyNumberFormat="1" applyFont="1" applyBorder="1" applyAlignment="1">
      <alignment vertical="center"/>
    </xf>
    <xf numFmtId="165" fontId="12" fillId="0" borderId="1" xfId="0" applyNumberFormat="1" applyFont="1" applyBorder="1" applyAlignment="1" applyProtection="1">
      <alignment vertical="center"/>
      <protection locked="0"/>
    </xf>
    <xf numFmtId="0" fontId="12" fillId="0" borderId="5" xfId="0" applyFont="1" applyBorder="1" applyAlignment="1">
      <alignment vertical="center" wrapText="1"/>
    </xf>
    <xf numFmtId="165" fontId="12" fillId="0" borderId="5" xfId="0" applyNumberFormat="1" applyFont="1" applyBorder="1" applyAlignment="1" applyProtection="1">
      <alignment vertical="center"/>
      <protection locked="0"/>
    </xf>
    <xf numFmtId="0" fontId="11" fillId="0" borderId="2" xfId="0" applyFont="1" applyBorder="1" applyAlignment="1">
      <alignment vertical="center"/>
    </xf>
    <xf numFmtId="0" fontId="12" fillId="0" borderId="1" xfId="0" applyNumberFormat="1" applyFont="1" applyBorder="1" applyAlignment="1" applyProtection="1">
      <alignment vertical="center"/>
      <protection locked="0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 applyProtection="1">
      <alignment vertical="center"/>
      <protection locked="0"/>
    </xf>
    <xf numFmtId="0" fontId="12" fillId="0" borderId="1" xfId="0" applyFont="1" applyBorder="1" applyAlignment="1">
      <alignment vertical="center"/>
    </xf>
    <xf numFmtId="164" fontId="12" fillId="0" borderId="5" xfId="0" applyNumberFormat="1" applyFont="1" applyBorder="1" applyAlignment="1">
      <alignment vertical="center"/>
    </xf>
    <xf numFmtId="164" fontId="11" fillId="0" borderId="0" xfId="0" applyNumberFormat="1" applyFont="1" applyAlignment="1">
      <alignment vertical="center"/>
    </xf>
    <xf numFmtId="164" fontId="12" fillId="3" borderId="1" xfId="0" applyNumberFormat="1" applyFont="1" applyFill="1" applyBorder="1" applyAlignment="1">
      <alignment vertical="center" wrapText="1"/>
    </xf>
    <xf numFmtId="0" fontId="12" fillId="0" borderId="9" xfId="0" applyFont="1" applyBorder="1" applyAlignment="1">
      <alignment vertical="center"/>
    </xf>
    <xf numFmtId="164" fontId="12" fillId="0" borderId="10" xfId="0" applyNumberFormat="1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2" fontId="11" fillId="0" borderId="0" xfId="0" applyNumberFormat="1" applyFont="1" applyAlignment="1">
      <alignment vertical="center" wrapText="1"/>
    </xf>
    <xf numFmtId="165" fontId="11" fillId="0" borderId="0" xfId="0" applyNumberFormat="1" applyFont="1" applyAlignment="1">
      <alignment vertical="center" wrapText="1"/>
    </xf>
    <xf numFmtId="164" fontId="12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Fill="1" applyAlignment="1" applyProtection="1">
      <alignment vertical="center" wrapText="1"/>
      <protection locked="0"/>
    </xf>
    <xf numFmtId="164" fontId="11" fillId="0" borderId="0" xfId="0" applyNumberFormat="1" applyFont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14" fontId="12" fillId="0" borderId="0" xfId="0" applyNumberFormat="1" applyFont="1" applyAlignment="1">
      <alignment horizontal="right" vertical="center"/>
    </xf>
    <xf numFmtId="164" fontId="12" fillId="2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 applyProtection="1">
      <alignment horizontal="center" vertical="center"/>
      <protection locked="0"/>
    </xf>
    <xf numFmtId="164" fontId="12" fillId="0" borderId="1" xfId="0" applyNumberFormat="1" applyFont="1" applyFill="1" applyBorder="1" applyAlignment="1" applyProtection="1">
      <alignment horizontal="center" vertical="center"/>
      <protection locked="0"/>
    </xf>
    <xf numFmtId="165" fontId="12" fillId="2" borderId="5" xfId="0" applyNumberFormat="1" applyFont="1" applyFill="1" applyBorder="1" applyAlignment="1" applyProtection="1">
      <alignment horizontal="center" vertical="center"/>
      <protection locked="0"/>
    </xf>
    <xf numFmtId="164" fontId="12" fillId="2" borderId="5" xfId="0" applyNumberFormat="1" applyFont="1" applyFill="1" applyBorder="1" applyAlignment="1" applyProtection="1">
      <alignment horizontal="center" vertical="center"/>
      <protection locked="0"/>
    </xf>
    <xf numFmtId="165" fontId="12" fillId="0" borderId="5" xfId="0" applyNumberFormat="1" applyFont="1" applyFill="1" applyBorder="1" applyAlignment="1" applyProtection="1">
      <alignment horizontal="center" vertical="center"/>
      <protection locked="0"/>
    </xf>
    <xf numFmtId="164" fontId="12" fillId="0" borderId="5" xfId="0" applyNumberFormat="1" applyFont="1" applyFill="1" applyBorder="1" applyAlignment="1" applyProtection="1">
      <alignment horizontal="center" vertical="center"/>
      <protection locked="0"/>
    </xf>
    <xf numFmtId="164" fontId="14" fillId="4" borderId="1" xfId="2" applyNumberFormat="1" applyFont="1" applyFill="1" applyBorder="1" applyAlignment="1" applyProtection="1">
      <alignment horizontal="center" vertical="center" wrapText="1"/>
    </xf>
    <xf numFmtId="164" fontId="14" fillId="4" borderId="9" xfId="2" applyNumberFormat="1" applyFont="1" applyFill="1" applyBorder="1" applyAlignment="1" applyProtection="1">
      <alignment horizontal="center" vertical="center" wrapText="1"/>
    </xf>
    <xf numFmtId="164" fontId="14" fillId="4" borderId="11" xfId="2" applyNumberFormat="1" applyFont="1" applyFill="1" applyBorder="1" applyAlignment="1" applyProtection="1">
      <alignment horizontal="center" vertical="center" wrapText="1"/>
    </xf>
    <xf numFmtId="164" fontId="14" fillId="4" borderId="3" xfId="2" applyNumberFormat="1" applyFont="1" applyFill="1" applyBorder="1" applyAlignment="1" applyProtection="1">
      <alignment horizontal="center" vertical="center" wrapText="1"/>
    </xf>
    <xf numFmtId="164" fontId="12" fillId="0" borderId="11" xfId="0" applyNumberFormat="1" applyFont="1" applyFill="1" applyBorder="1" applyAlignment="1" applyProtection="1">
      <alignment horizontal="center" vertical="center"/>
      <protection locked="0"/>
    </xf>
    <xf numFmtId="164" fontId="14" fillId="4" borderId="5" xfId="2" applyNumberFormat="1" applyFont="1" applyFill="1" applyBorder="1" applyAlignment="1" applyProtection="1">
      <alignment horizontal="center" vertical="center" wrapText="1"/>
    </xf>
    <xf numFmtId="164" fontId="14" fillId="4" borderId="14" xfId="2" applyNumberFormat="1" applyFont="1" applyFill="1" applyBorder="1" applyAlignment="1" applyProtection="1">
      <alignment horizontal="center" vertical="center" wrapText="1"/>
    </xf>
    <xf numFmtId="164" fontId="14" fillId="4" borderId="13" xfId="2" applyNumberFormat="1" applyFont="1" applyFill="1" applyBorder="1" applyAlignment="1" applyProtection="1">
      <alignment horizontal="center" vertical="center" wrapText="1"/>
    </xf>
    <xf numFmtId="165" fontId="12" fillId="2" borderId="1" xfId="0" applyNumberFormat="1" applyFont="1" applyFill="1" applyBorder="1" applyAlignment="1" applyProtection="1">
      <alignment horizontal="center" vertical="center"/>
      <protection locked="0"/>
    </xf>
    <xf numFmtId="164" fontId="12" fillId="0" borderId="1" xfId="1" applyNumberFormat="1" applyFont="1" applyFill="1" applyBorder="1" applyAlignment="1" applyProtection="1">
      <alignment horizontal="center" vertical="center"/>
      <protection locked="0"/>
    </xf>
    <xf numFmtId="164" fontId="12" fillId="0" borderId="1" xfId="1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164" fontId="12" fillId="2" borderId="16" xfId="0" applyNumberFormat="1" applyFont="1" applyFill="1" applyBorder="1" applyAlignment="1" applyProtection="1">
      <alignment horizontal="center" vertical="center"/>
      <protection locked="0"/>
    </xf>
    <xf numFmtId="164" fontId="12" fillId="0" borderId="16" xfId="0" applyNumberFormat="1" applyFont="1" applyFill="1" applyBorder="1" applyAlignment="1" applyProtection="1">
      <alignment horizontal="center" vertical="center"/>
      <protection locked="0"/>
    </xf>
    <xf numFmtId="164" fontId="12" fillId="0" borderId="4" xfId="0" applyNumberFormat="1" applyFont="1" applyFill="1" applyBorder="1" applyAlignment="1" applyProtection="1">
      <alignment horizontal="center" vertical="center"/>
      <protection locked="0"/>
    </xf>
    <xf numFmtId="164" fontId="12" fillId="2" borderId="3" xfId="0" applyNumberFormat="1" applyFont="1" applyFill="1" applyBorder="1" applyAlignment="1" applyProtection="1">
      <alignment horizontal="center" vertical="center"/>
      <protection locked="0"/>
    </xf>
    <xf numFmtId="164" fontId="12" fillId="0" borderId="5" xfId="0" applyNumberFormat="1" applyFont="1" applyFill="1" applyBorder="1" applyAlignment="1">
      <alignment horizontal="center" vertical="center"/>
    </xf>
    <xf numFmtId="164" fontId="12" fillId="2" borderId="9" xfId="0" applyNumberFormat="1" applyFont="1" applyFill="1" applyBorder="1" applyAlignment="1" applyProtection="1">
      <alignment horizontal="center" vertical="center"/>
      <protection locked="0"/>
    </xf>
    <xf numFmtId="164" fontId="12" fillId="2" borderId="14" xfId="0" applyNumberFormat="1" applyFont="1" applyFill="1" applyBorder="1" applyAlignment="1" applyProtection="1">
      <alignment horizontal="center" vertical="center"/>
      <protection locked="0"/>
    </xf>
    <xf numFmtId="164" fontId="12" fillId="2" borderId="13" xfId="0" applyNumberFormat="1" applyFont="1" applyFill="1" applyBorder="1" applyAlignment="1" applyProtection="1">
      <alignment horizontal="center" vertical="center"/>
      <protection locked="0"/>
    </xf>
    <xf numFmtId="164" fontId="12" fillId="2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3" xfId="0" applyFont="1" applyBorder="1" applyAlignment="1">
      <alignment vertical="center"/>
    </xf>
    <xf numFmtId="164" fontId="12" fillId="0" borderId="13" xfId="0" applyNumberFormat="1" applyFont="1" applyBorder="1" applyAlignment="1">
      <alignment vertical="center"/>
    </xf>
    <xf numFmtId="165" fontId="12" fillId="2" borderId="1" xfId="0" applyNumberFormat="1" applyFont="1" applyFill="1" applyBorder="1" applyAlignment="1">
      <alignment horizontal="center" vertical="center"/>
    </xf>
    <xf numFmtId="165" fontId="12" fillId="2" borderId="11" xfId="0" applyNumberFormat="1" applyFont="1" applyFill="1" applyBorder="1" applyAlignment="1" applyProtection="1">
      <alignment horizontal="center" vertical="center"/>
      <protection locked="0"/>
    </xf>
    <xf numFmtId="164" fontId="12" fillId="2" borderId="15" xfId="0" applyNumberFormat="1" applyFont="1" applyFill="1" applyBorder="1" applyAlignment="1" applyProtection="1">
      <alignment horizontal="center" vertical="center"/>
      <protection locked="0"/>
    </xf>
    <xf numFmtId="164" fontId="7" fillId="2" borderId="6" xfId="0" applyNumberFormat="1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164" fontId="7" fillId="2" borderId="8" xfId="0" applyNumberFormat="1" applyFont="1" applyFill="1" applyBorder="1" applyAlignment="1">
      <alignment horizontal="center" vertical="center"/>
    </xf>
    <xf numFmtId="164" fontId="7" fillId="2" borderId="11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64" fontId="12" fillId="0" borderId="11" xfId="0" applyNumberFormat="1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left" vertical="center" wrapText="1"/>
    </xf>
    <xf numFmtId="164" fontId="12" fillId="0" borderId="5" xfId="0" applyNumberFormat="1" applyFont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/>
    </xf>
    <xf numFmtId="164" fontId="7" fillId="2" borderId="11" xfId="0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9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79</xdr:row>
      <xdr:rowOff>76200</xdr:rowOff>
    </xdr:from>
    <xdr:to>
      <xdr:col>16</xdr:col>
      <xdr:colOff>95250</xdr:colOff>
      <xdr:row>80</xdr:row>
      <xdr:rowOff>123825</xdr:rowOff>
    </xdr:to>
    <xdr:sp macro="" textlink="">
      <xdr:nvSpPr>
        <xdr:cNvPr id="2474" name="Text Box 2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20421600" y="171545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C357"/>
  <sheetViews>
    <sheetView showGridLines="0" tabSelected="1" zoomScale="75" zoomScaleNormal="75" workbookViewId="0"/>
  </sheetViews>
  <sheetFormatPr defaultColWidth="14.69921875" defaultRowHeight="15.5"/>
  <cols>
    <col min="1" max="1" width="28" style="43" customWidth="1"/>
    <col min="2" max="2" width="36.69921875" style="16" customWidth="1"/>
    <col min="3" max="3" width="12.69921875" style="47" customWidth="1"/>
    <col min="4" max="4" width="12.69921875" style="32" customWidth="1"/>
    <col min="5" max="5" width="12.69921875" style="51" customWidth="1"/>
    <col min="6" max="6" width="12.69921875" style="32" customWidth="1"/>
    <col min="7" max="14" width="12.69921875" style="51" customWidth="1"/>
    <col min="15" max="15" width="12.69921875" style="52" customWidth="1"/>
    <col min="16" max="16" width="7.19921875" style="15" customWidth="1"/>
    <col min="17" max="81" width="14.69921875" style="12"/>
    <col min="82" max="16384" width="14.69921875" style="16"/>
  </cols>
  <sheetData>
    <row r="1" spans="1:81" s="7" customFormat="1" ht="16.5" customHeight="1">
      <c r="A1" s="53" t="s">
        <v>65</v>
      </c>
      <c r="B1" s="1"/>
      <c r="C1" s="2"/>
      <c r="D1" s="3"/>
      <c r="E1" s="4"/>
      <c r="F1" s="5"/>
      <c r="G1" s="4"/>
      <c r="H1" s="4"/>
      <c r="I1" s="4"/>
      <c r="J1" s="4"/>
      <c r="K1" s="4"/>
      <c r="L1" s="4"/>
      <c r="M1" s="4"/>
      <c r="N1" s="6"/>
      <c r="O1" s="54">
        <v>43558</v>
      </c>
      <c r="P1" s="8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</row>
    <row r="2" spans="1:81" s="7" customFormat="1" ht="16.5" customHeight="1">
      <c r="A2" s="53" t="s">
        <v>69</v>
      </c>
      <c r="B2" s="1"/>
      <c r="C2" s="2"/>
      <c r="D2" s="3"/>
      <c r="E2" s="4"/>
      <c r="F2" s="5"/>
      <c r="G2" s="4"/>
      <c r="H2" s="4"/>
      <c r="I2" s="4"/>
      <c r="J2" s="4"/>
      <c r="K2" s="4"/>
      <c r="L2" s="4"/>
      <c r="M2" s="4"/>
      <c r="N2" s="6"/>
      <c r="P2" s="8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</row>
    <row r="3" spans="1:81" s="7" customFormat="1" ht="16.5" customHeight="1">
      <c r="A3" s="10"/>
      <c r="B3" s="1"/>
      <c r="C3" s="2"/>
      <c r="D3" s="3"/>
      <c r="E3" s="4"/>
      <c r="F3" s="5"/>
      <c r="G3" s="4"/>
      <c r="H3" s="4"/>
      <c r="I3" s="4"/>
      <c r="J3" s="4"/>
      <c r="K3" s="4"/>
      <c r="L3" s="4"/>
      <c r="M3" s="4"/>
      <c r="N3" s="6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</row>
    <row r="4" spans="1:81" s="7" customFormat="1" ht="23.5">
      <c r="A4" s="2" t="s">
        <v>71</v>
      </c>
      <c r="B4" s="1"/>
      <c r="C4" s="2"/>
      <c r="D4" s="3"/>
      <c r="E4" s="4"/>
      <c r="F4" s="5"/>
      <c r="G4" s="4"/>
      <c r="H4" s="4"/>
      <c r="I4" s="4"/>
      <c r="J4" s="4"/>
      <c r="K4" s="4"/>
      <c r="L4" s="4"/>
      <c r="M4" s="4"/>
      <c r="N4" s="6"/>
      <c r="P4" s="8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</row>
    <row r="5" spans="1:81" ht="15.75" customHeight="1">
      <c r="A5" s="11"/>
      <c r="B5" s="12"/>
      <c r="C5" s="13"/>
      <c r="D5" s="13"/>
      <c r="E5" s="14"/>
      <c r="F5" s="13"/>
      <c r="G5" s="14"/>
      <c r="H5" s="14"/>
      <c r="I5" s="14"/>
      <c r="J5" s="14"/>
      <c r="K5" s="14"/>
      <c r="L5" s="14"/>
      <c r="M5" s="14"/>
      <c r="N5" s="14"/>
      <c r="O5" s="14"/>
    </row>
    <row r="6" spans="1:81" ht="30" customHeight="1">
      <c r="A6" s="17"/>
      <c r="B6" s="18"/>
      <c r="C6" s="90" t="s">
        <v>72</v>
      </c>
      <c r="D6" s="91"/>
      <c r="E6" s="91"/>
      <c r="F6" s="91"/>
      <c r="G6" s="92"/>
      <c r="H6" s="102" t="s">
        <v>73</v>
      </c>
      <c r="I6" s="103"/>
      <c r="J6" s="103"/>
      <c r="K6" s="103"/>
      <c r="L6" s="104"/>
      <c r="M6" s="90" t="s">
        <v>74</v>
      </c>
      <c r="N6" s="91"/>
      <c r="O6" s="92"/>
    </row>
    <row r="7" spans="1:81" ht="15.65" customHeight="1">
      <c r="A7" s="19" t="s">
        <v>10</v>
      </c>
      <c r="B7" s="20" t="s">
        <v>11</v>
      </c>
      <c r="C7" s="107" t="s">
        <v>66</v>
      </c>
      <c r="D7" s="107" t="s">
        <v>67</v>
      </c>
      <c r="E7" s="107" t="s">
        <v>68</v>
      </c>
      <c r="F7" s="107" t="s">
        <v>55</v>
      </c>
      <c r="G7" s="107" t="s">
        <v>56</v>
      </c>
      <c r="H7" s="105" t="s">
        <v>66</v>
      </c>
      <c r="I7" s="105" t="s">
        <v>67</v>
      </c>
      <c r="J7" s="105" t="s">
        <v>68</v>
      </c>
      <c r="K7" s="105" t="s">
        <v>55</v>
      </c>
      <c r="L7" s="105" t="s">
        <v>56</v>
      </c>
      <c r="M7" s="93" t="s">
        <v>59</v>
      </c>
      <c r="N7" s="93" t="s">
        <v>60</v>
      </c>
      <c r="O7" s="93" t="s">
        <v>56</v>
      </c>
    </row>
    <row r="8" spans="1:81" ht="17.149999999999999" customHeight="1">
      <c r="A8" s="21" t="s">
        <v>32</v>
      </c>
      <c r="B8" s="22" t="s">
        <v>32</v>
      </c>
      <c r="C8" s="94"/>
      <c r="D8" s="94"/>
      <c r="E8" s="94"/>
      <c r="F8" s="94"/>
      <c r="G8" s="94"/>
      <c r="H8" s="106"/>
      <c r="I8" s="106"/>
      <c r="J8" s="106"/>
      <c r="K8" s="106"/>
      <c r="L8" s="106"/>
      <c r="M8" s="94"/>
      <c r="N8" s="94"/>
      <c r="O8" s="94"/>
    </row>
    <row r="9" spans="1:81">
      <c r="A9" s="23" t="s">
        <v>53</v>
      </c>
      <c r="B9" s="25" t="s">
        <v>53</v>
      </c>
      <c r="C9" s="57">
        <v>890</v>
      </c>
      <c r="D9" s="57">
        <v>59.4</v>
      </c>
      <c r="E9" s="57">
        <v>3.1</v>
      </c>
      <c r="F9" s="57">
        <v>286.73</v>
      </c>
      <c r="G9" s="57">
        <v>19.13</v>
      </c>
      <c r="H9" s="58">
        <v>838</v>
      </c>
      <c r="I9" s="58">
        <v>56.2</v>
      </c>
      <c r="J9" s="58">
        <v>11.69</v>
      </c>
      <c r="K9" s="58">
        <v>71.72</v>
      </c>
      <c r="L9" s="58">
        <v>4.8099999999999996</v>
      </c>
      <c r="M9" s="79">
        <f>(D9+I9)/2</f>
        <v>57.8</v>
      </c>
      <c r="N9" s="57">
        <f>(E9+J9)/2</f>
        <v>7.3949999999999996</v>
      </c>
      <c r="O9" s="57">
        <f>M9/N9</f>
        <v>7.8160919540229887</v>
      </c>
    </row>
    <row r="10" spans="1:81" s="28" customFormat="1">
      <c r="A10" s="26"/>
      <c r="B10" s="27" t="s">
        <v>23</v>
      </c>
      <c r="C10" s="59">
        <v>890</v>
      </c>
      <c r="D10" s="59">
        <v>59.4</v>
      </c>
      <c r="E10" s="59">
        <v>3.1</v>
      </c>
      <c r="F10" s="60">
        <v>286.73</v>
      </c>
      <c r="G10" s="60">
        <v>19.13</v>
      </c>
      <c r="H10" s="61">
        <v>838</v>
      </c>
      <c r="I10" s="61">
        <v>56.2</v>
      </c>
      <c r="J10" s="61">
        <v>11.69</v>
      </c>
      <c r="K10" s="62">
        <v>71.72</v>
      </c>
      <c r="L10" s="62">
        <v>4.8099999999999996</v>
      </c>
      <c r="M10" s="83">
        <f t="shared" ref="M10:M71" si="0">(D10+I10)/2</f>
        <v>57.8</v>
      </c>
      <c r="N10" s="60">
        <f t="shared" ref="N10:N71" si="1">(E10+J10)/2</f>
        <v>7.3949999999999996</v>
      </c>
      <c r="O10" s="60">
        <f t="shared" ref="O10:O71" si="2">M10/N10</f>
        <v>7.8160919540229887</v>
      </c>
      <c r="P10" s="15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</row>
    <row r="11" spans="1:81">
      <c r="A11" s="97" t="s">
        <v>35</v>
      </c>
      <c r="B11" s="29" t="s">
        <v>49</v>
      </c>
      <c r="C11" s="57">
        <v>0</v>
      </c>
      <c r="D11" s="81">
        <v>0</v>
      </c>
      <c r="E11" s="57">
        <v>0</v>
      </c>
      <c r="F11" s="79">
        <v>0</v>
      </c>
      <c r="G11" s="57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7">
        <f t="shared" si="0"/>
        <v>0</v>
      </c>
      <c r="N11" s="57">
        <f t="shared" si="1"/>
        <v>0</v>
      </c>
      <c r="O11" s="57">
        <v>0</v>
      </c>
    </row>
    <row r="12" spans="1:81">
      <c r="A12" s="95"/>
      <c r="B12" s="30" t="s">
        <v>27</v>
      </c>
      <c r="C12" s="57">
        <v>3831.1</v>
      </c>
      <c r="D12" s="81">
        <v>256.60000000000002</v>
      </c>
      <c r="E12" s="57">
        <v>11.9</v>
      </c>
      <c r="F12" s="79">
        <v>322.02</v>
      </c>
      <c r="G12" s="57">
        <v>21.56</v>
      </c>
      <c r="H12" s="58">
        <v>3868.3</v>
      </c>
      <c r="I12" s="58">
        <v>258.5</v>
      </c>
      <c r="J12" s="58">
        <v>16.16</v>
      </c>
      <c r="K12" s="58">
        <v>239.35</v>
      </c>
      <c r="L12" s="58">
        <v>16</v>
      </c>
      <c r="M12" s="57">
        <f t="shared" si="0"/>
        <v>257.55</v>
      </c>
      <c r="N12" s="57">
        <f t="shared" si="1"/>
        <v>14.030000000000001</v>
      </c>
      <c r="O12" s="57">
        <f t="shared" si="2"/>
        <v>18.357091945830362</v>
      </c>
    </row>
    <row r="13" spans="1:81">
      <c r="A13" s="95"/>
      <c r="B13" s="31" t="s">
        <v>16</v>
      </c>
      <c r="C13" s="57">
        <v>3413</v>
      </c>
      <c r="D13" s="81">
        <v>227.5</v>
      </c>
      <c r="E13" s="57">
        <v>11.79</v>
      </c>
      <c r="F13" s="79">
        <v>289.48</v>
      </c>
      <c r="G13" s="57">
        <v>19.3</v>
      </c>
      <c r="H13" s="58">
        <v>3116</v>
      </c>
      <c r="I13" s="58">
        <v>207.8</v>
      </c>
      <c r="J13" s="58">
        <v>12.39</v>
      </c>
      <c r="K13" s="58">
        <v>251.47</v>
      </c>
      <c r="L13" s="58">
        <v>16.77</v>
      </c>
      <c r="M13" s="57">
        <f t="shared" si="0"/>
        <v>217.65</v>
      </c>
      <c r="N13" s="57">
        <f t="shared" si="1"/>
        <v>12.09</v>
      </c>
      <c r="O13" s="57">
        <f t="shared" si="2"/>
        <v>18.002481389578165</v>
      </c>
    </row>
    <row r="14" spans="1:81">
      <c r="A14" s="95"/>
      <c r="B14" s="29" t="s">
        <v>6</v>
      </c>
      <c r="C14" s="57">
        <v>5170</v>
      </c>
      <c r="D14" s="81">
        <v>345.7</v>
      </c>
      <c r="E14" s="57">
        <v>8.3000000000000007</v>
      </c>
      <c r="F14" s="79">
        <v>623.04</v>
      </c>
      <c r="G14" s="57">
        <v>41.67</v>
      </c>
      <c r="H14" s="58">
        <v>5643</v>
      </c>
      <c r="I14" s="58">
        <v>376.6</v>
      </c>
      <c r="J14" s="58">
        <v>10.029999999999999</v>
      </c>
      <c r="K14" s="58">
        <v>562.78</v>
      </c>
      <c r="L14" s="58">
        <v>37.56</v>
      </c>
      <c r="M14" s="57">
        <f t="shared" si="0"/>
        <v>361.15</v>
      </c>
      <c r="N14" s="57">
        <f t="shared" si="1"/>
        <v>9.1649999999999991</v>
      </c>
      <c r="O14" s="57">
        <f t="shared" si="2"/>
        <v>39.405346426623026</v>
      </c>
    </row>
    <row r="15" spans="1:81">
      <c r="A15" s="95"/>
      <c r="B15" s="24" t="s">
        <v>52</v>
      </c>
      <c r="C15" s="57">
        <v>5749.1</v>
      </c>
      <c r="D15" s="81">
        <v>385.1</v>
      </c>
      <c r="E15" s="57">
        <v>16.12</v>
      </c>
      <c r="F15" s="79">
        <v>356.6</v>
      </c>
      <c r="G15" s="57">
        <v>23.89</v>
      </c>
      <c r="H15" s="58">
        <v>6673</v>
      </c>
      <c r="I15" s="58">
        <v>446.6</v>
      </c>
      <c r="J15" s="58">
        <v>22.67</v>
      </c>
      <c r="K15" s="58">
        <v>294.35000000000002</v>
      </c>
      <c r="L15" s="58">
        <v>19.7</v>
      </c>
      <c r="M15" s="57">
        <f t="shared" si="0"/>
        <v>415.85</v>
      </c>
      <c r="N15" s="57">
        <f t="shared" si="1"/>
        <v>19.395000000000003</v>
      </c>
      <c r="O15" s="57">
        <f t="shared" si="2"/>
        <v>21.441093065222994</v>
      </c>
    </row>
    <row r="16" spans="1:81">
      <c r="A16" s="95"/>
      <c r="B16" s="32" t="s">
        <v>54</v>
      </c>
      <c r="C16" s="57">
        <v>2287.9</v>
      </c>
      <c r="D16" s="81">
        <v>155.19999999999999</v>
      </c>
      <c r="E16" s="57">
        <v>8.92</v>
      </c>
      <c r="F16" s="79">
        <v>256.38</v>
      </c>
      <c r="G16" s="57">
        <v>17.39</v>
      </c>
      <c r="H16" s="58">
        <v>1994</v>
      </c>
      <c r="I16" s="58">
        <v>137.30000000000001</v>
      </c>
      <c r="J16" s="58">
        <v>17.260000000000002</v>
      </c>
      <c r="K16" s="58">
        <v>115.53</v>
      </c>
      <c r="L16" s="58">
        <v>7.95</v>
      </c>
      <c r="M16" s="57">
        <f t="shared" si="0"/>
        <v>146.25</v>
      </c>
      <c r="N16" s="57">
        <f t="shared" si="1"/>
        <v>13.09</v>
      </c>
      <c r="O16" s="57">
        <f t="shared" si="2"/>
        <v>11.172650878533231</v>
      </c>
    </row>
    <row r="17" spans="1:81" s="34" customFormat="1">
      <c r="A17" s="98"/>
      <c r="B17" s="33" t="s">
        <v>23</v>
      </c>
      <c r="C17" s="60">
        <v>20451.099999999999</v>
      </c>
      <c r="D17" s="82">
        <v>1370.1</v>
      </c>
      <c r="E17" s="60">
        <v>57.03</v>
      </c>
      <c r="F17" s="83">
        <v>358.6</v>
      </c>
      <c r="G17" s="60">
        <v>24.02</v>
      </c>
      <c r="H17" s="62">
        <v>21294.3</v>
      </c>
      <c r="I17" s="62">
        <v>1426.8</v>
      </c>
      <c r="J17" s="62">
        <v>78.510000000000005</v>
      </c>
      <c r="K17" s="62">
        <v>271.23</v>
      </c>
      <c r="L17" s="62">
        <v>18.170000000000002</v>
      </c>
      <c r="M17" s="60">
        <f t="shared" si="0"/>
        <v>1398.4499999999998</v>
      </c>
      <c r="N17" s="60">
        <f t="shared" si="1"/>
        <v>67.77000000000001</v>
      </c>
      <c r="O17" s="60">
        <f t="shared" si="2"/>
        <v>20.635236830455948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</row>
    <row r="18" spans="1:81" ht="17.25" customHeight="1">
      <c r="A18" s="97" t="s">
        <v>29</v>
      </c>
      <c r="B18" s="24" t="s">
        <v>33</v>
      </c>
      <c r="C18" s="63">
        <v>4867</v>
      </c>
      <c r="D18" s="64">
        <v>329.2</v>
      </c>
      <c r="E18" s="63">
        <v>15.11</v>
      </c>
      <c r="F18" s="66">
        <v>322.08</v>
      </c>
      <c r="G18" s="63">
        <v>21.78</v>
      </c>
      <c r="H18" s="58">
        <v>5688</v>
      </c>
      <c r="I18" s="58">
        <v>380.5</v>
      </c>
      <c r="J18" s="58">
        <v>15.35</v>
      </c>
      <c r="K18" s="58">
        <v>370.51</v>
      </c>
      <c r="L18" s="58">
        <v>24.78</v>
      </c>
      <c r="M18" s="84">
        <f t="shared" si="0"/>
        <v>354.85</v>
      </c>
      <c r="N18" s="84">
        <f t="shared" si="1"/>
        <v>15.23</v>
      </c>
      <c r="O18" s="84">
        <f t="shared" si="2"/>
        <v>23.299409061063692</v>
      </c>
    </row>
    <row r="19" spans="1:81" ht="17.25" customHeight="1">
      <c r="A19" s="95"/>
      <c r="B19" s="35" t="s">
        <v>57</v>
      </c>
      <c r="C19" s="63">
        <v>2838</v>
      </c>
      <c r="D19" s="64">
        <v>190.3</v>
      </c>
      <c r="E19" s="63">
        <v>7.45</v>
      </c>
      <c r="F19" s="66">
        <v>380.93900000000002</v>
      </c>
      <c r="G19" s="63">
        <v>25.54</v>
      </c>
      <c r="H19" s="58">
        <v>4271</v>
      </c>
      <c r="I19" s="58">
        <v>288.79999999999995</v>
      </c>
      <c r="J19" s="58">
        <v>8.1</v>
      </c>
      <c r="K19" s="58">
        <v>527.28395061728395</v>
      </c>
      <c r="L19" s="58">
        <v>35.654320987654316</v>
      </c>
      <c r="M19" s="57">
        <f t="shared" si="0"/>
        <v>239.54999999999998</v>
      </c>
      <c r="N19" s="57">
        <f t="shared" si="1"/>
        <v>7.7750000000000004</v>
      </c>
      <c r="O19" s="57">
        <f t="shared" si="2"/>
        <v>30.81028938906752</v>
      </c>
    </row>
    <row r="20" spans="1:81">
      <c r="A20" s="95"/>
      <c r="B20" s="24" t="s">
        <v>44</v>
      </c>
      <c r="C20" s="63">
        <v>9387</v>
      </c>
      <c r="D20" s="64">
        <v>628.79999999999995</v>
      </c>
      <c r="E20" s="63">
        <v>17.32</v>
      </c>
      <c r="F20" s="66">
        <v>542.13</v>
      </c>
      <c r="G20" s="63">
        <v>36.32</v>
      </c>
      <c r="H20" s="58">
        <v>8588</v>
      </c>
      <c r="I20" s="58">
        <v>576.70000000000005</v>
      </c>
      <c r="J20" s="58">
        <v>18.18</v>
      </c>
      <c r="K20" s="58">
        <v>472.28</v>
      </c>
      <c r="L20" s="58">
        <v>31.71</v>
      </c>
      <c r="M20" s="57">
        <f t="shared" si="0"/>
        <v>602.75</v>
      </c>
      <c r="N20" s="57">
        <f t="shared" si="1"/>
        <v>17.75</v>
      </c>
      <c r="O20" s="57">
        <f t="shared" si="2"/>
        <v>33.95774647887324</v>
      </c>
    </row>
    <row r="21" spans="1:81">
      <c r="A21" s="95"/>
      <c r="B21" s="24" t="s">
        <v>31</v>
      </c>
      <c r="C21" s="63">
        <v>6921</v>
      </c>
      <c r="D21" s="64">
        <v>461.5</v>
      </c>
      <c r="E21" s="63">
        <v>16.13</v>
      </c>
      <c r="F21" s="66">
        <v>429.08</v>
      </c>
      <c r="G21" s="63">
        <v>28.61</v>
      </c>
      <c r="H21" s="58">
        <v>5499</v>
      </c>
      <c r="I21" s="58">
        <v>366.7</v>
      </c>
      <c r="J21" s="58">
        <v>12.6</v>
      </c>
      <c r="K21" s="58">
        <v>436.32</v>
      </c>
      <c r="L21" s="58">
        <v>29.09</v>
      </c>
      <c r="M21" s="57">
        <f t="shared" si="0"/>
        <v>414.1</v>
      </c>
      <c r="N21" s="57">
        <f t="shared" si="1"/>
        <v>14.364999999999998</v>
      </c>
      <c r="O21" s="57">
        <f t="shared" si="2"/>
        <v>28.827010093978423</v>
      </c>
    </row>
    <row r="22" spans="1:81">
      <c r="A22" s="95"/>
      <c r="B22" s="24" t="s">
        <v>1</v>
      </c>
      <c r="C22" s="63">
        <v>8837</v>
      </c>
      <c r="D22" s="64">
        <v>591.5</v>
      </c>
      <c r="E22" s="63">
        <v>19.96</v>
      </c>
      <c r="F22" s="66">
        <v>442.78</v>
      </c>
      <c r="G22" s="63">
        <v>29.64</v>
      </c>
      <c r="H22" s="58">
        <v>7714</v>
      </c>
      <c r="I22" s="58">
        <v>514.4</v>
      </c>
      <c r="J22" s="58">
        <v>19.149999999999999</v>
      </c>
      <c r="K22" s="58">
        <v>402.84</v>
      </c>
      <c r="L22" s="58">
        <v>26.86</v>
      </c>
      <c r="M22" s="57">
        <f t="shared" si="0"/>
        <v>552.95000000000005</v>
      </c>
      <c r="N22" s="57">
        <f t="shared" si="1"/>
        <v>19.555</v>
      </c>
      <c r="O22" s="57">
        <f t="shared" si="2"/>
        <v>28.276655586806445</v>
      </c>
    </row>
    <row r="23" spans="1:81">
      <c r="A23" s="95"/>
      <c r="B23" s="24" t="s">
        <v>18</v>
      </c>
      <c r="C23" s="63">
        <v>9936</v>
      </c>
      <c r="D23" s="64">
        <v>665.8</v>
      </c>
      <c r="E23" s="63">
        <v>17.66</v>
      </c>
      <c r="F23" s="66">
        <v>562.66</v>
      </c>
      <c r="G23" s="63">
        <v>37.700000000000003</v>
      </c>
      <c r="H23" s="58">
        <v>9667</v>
      </c>
      <c r="I23" s="58">
        <v>645.29999999999995</v>
      </c>
      <c r="J23" s="58">
        <v>17.32</v>
      </c>
      <c r="K23" s="58">
        <v>558.27</v>
      </c>
      <c r="L23" s="58">
        <v>37.270000000000003</v>
      </c>
      <c r="M23" s="57">
        <f t="shared" si="0"/>
        <v>655.55</v>
      </c>
      <c r="N23" s="57">
        <f t="shared" si="1"/>
        <v>17.490000000000002</v>
      </c>
      <c r="O23" s="57">
        <f t="shared" si="2"/>
        <v>37.481417953116058</v>
      </c>
    </row>
    <row r="24" spans="1:81">
      <c r="A24" s="95"/>
      <c r="B24" s="29" t="s">
        <v>22</v>
      </c>
      <c r="C24" s="63">
        <v>5118</v>
      </c>
      <c r="D24" s="64">
        <v>341.2</v>
      </c>
      <c r="E24" s="63">
        <v>12.9</v>
      </c>
      <c r="F24" s="66">
        <v>396.81</v>
      </c>
      <c r="G24" s="63">
        <v>26.45</v>
      </c>
      <c r="H24" s="58">
        <v>6246</v>
      </c>
      <c r="I24" s="58">
        <v>418.5</v>
      </c>
      <c r="J24" s="58">
        <v>14.5</v>
      </c>
      <c r="K24" s="58">
        <v>430.76</v>
      </c>
      <c r="L24" s="58">
        <v>28.86</v>
      </c>
      <c r="M24" s="57">
        <f t="shared" si="0"/>
        <v>379.85</v>
      </c>
      <c r="N24" s="57">
        <f t="shared" si="1"/>
        <v>13.7</v>
      </c>
      <c r="O24" s="57">
        <f t="shared" si="2"/>
        <v>27.726277372262778</v>
      </c>
    </row>
    <row r="25" spans="1:81" s="34" customFormat="1">
      <c r="A25" s="98"/>
      <c r="B25" s="33" t="s">
        <v>23</v>
      </c>
      <c r="C25" s="68">
        <v>47904</v>
      </c>
      <c r="D25" s="69">
        <v>3208.1</v>
      </c>
      <c r="E25" s="68">
        <v>106.52</v>
      </c>
      <c r="F25" s="70">
        <v>449.71</v>
      </c>
      <c r="G25" s="68">
        <v>30.12</v>
      </c>
      <c r="H25" s="62">
        <v>47673</v>
      </c>
      <c r="I25" s="62">
        <v>3190.9</v>
      </c>
      <c r="J25" s="62">
        <v>105.2</v>
      </c>
      <c r="K25" s="62">
        <v>453.15</v>
      </c>
      <c r="L25" s="62">
        <v>30.33</v>
      </c>
      <c r="M25" s="60">
        <f t="shared" si="0"/>
        <v>3199.5</v>
      </c>
      <c r="N25" s="60">
        <f t="shared" si="1"/>
        <v>105.86</v>
      </c>
      <c r="O25" s="60">
        <f t="shared" si="2"/>
        <v>30.223880597014926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</row>
    <row r="26" spans="1:81" ht="16.5" customHeight="1">
      <c r="A26" s="97" t="s">
        <v>17</v>
      </c>
      <c r="B26" s="85" t="s">
        <v>48</v>
      </c>
      <c r="C26" s="57">
        <v>8.9</v>
      </c>
      <c r="D26" s="57">
        <v>0.6</v>
      </c>
      <c r="E26" s="57">
        <v>0</v>
      </c>
      <c r="F26" s="57">
        <v>0</v>
      </c>
      <c r="G26" s="57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84">
        <f t="shared" si="0"/>
        <v>0.3</v>
      </c>
      <c r="N26" s="84">
        <f t="shared" si="1"/>
        <v>0</v>
      </c>
      <c r="O26" s="84">
        <v>0</v>
      </c>
    </row>
    <row r="27" spans="1:81" ht="16.5" customHeight="1">
      <c r="A27" s="95"/>
      <c r="B27" s="85" t="s">
        <v>75</v>
      </c>
      <c r="C27" s="57"/>
      <c r="D27" s="57"/>
      <c r="E27" s="57"/>
      <c r="F27" s="57"/>
      <c r="G27" s="57"/>
      <c r="H27" s="58">
        <v>1486</v>
      </c>
      <c r="I27" s="58">
        <v>99.1</v>
      </c>
      <c r="J27" s="58">
        <v>5.44</v>
      </c>
      <c r="K27" s="58">
        <v>273.01</v>
      </c>
      <c r="L27" s="58">
        <v>18.2</v>
      </c>
      <c r="M27" s="57">
        <f>(D27+I27)</f>
        <v>99.1</v>
      </c>
      <c r="N27" s="57">
        <f>(E27+J27)</f>
        <v>5.44</v>
      </c>
      <c r="O27" s="57">
        <f t="shared" si="2"/>
        <v>18.21691176470588</v>
      </c>
    </row>
    <row r="28" spans="1:81">
      <c r="A28" s="95"/>
      <c r="B28" s="85" t="s">
        <v>28</v>
      </c>
      <c r="C28" s="57">
        <v>5676.6</v>
      </c>
      <c r="D28" s="57">
        <v>394.8</v>
      </c>
      <c r="E28" s="57">
        <v>29.45</v>
      </c>
      <c r="F28" s="57">
        <v>192.75</v>
      </c>
      <c r="G28" s="57">
        <v>13.41</v>
      </c>
      <c r="H28" s="58">
        <v>3151.6</v>
      </c>
      <c r="I28" s="58">
        <v>220.8</v>
      </c>
      <c r="J28" s="58">
        <v>16.68</v>
      </c>
      <c r="K28" s="58">
        <v>188.99</v>
      </c>
      <c r="L28" s="58">
        <v>13.24</v>
      </c>
      <c r="M28" s="57">
        <f t="shared" si="0"/>
        <v>307.8</v>
      </c>
      <c r="N28" s="57">
        <f t="shared" si="1"/>
        <v>23.064999999999998</v>
      </c>
      <c r="O28" s="57">
        <f t="shared" si="2"/>
        <v>13.344894862345548</v>
      </c>
    </row>
    <row r="29" spans="1:81">
      <c r="A29" s="95"/>
      <c r="B29" s="85" t="s">
        <v>76</v>
      </c>
      <c r="C29" s="57"/>
      <c r="D29" s="57"/>
      <c r="E29" s="57"/>
      <c r="F29" s="57"/>
      <c r="G29" s="57"/>
      <c r="H29" s="58">
        <v>434</v>
      </c>
      <c r="I29" s="58">
        <v>33.1</v>
      </c>
      <c r="J29" s="58">
        <v>3.6</v>
      </c>
      <c r="K29" s="58">
        <v>120.56</v>
      </c>
      <c r="L29" s="58">
        <v>9.19</v>
      </c>
      <c r="M29" s="57">
        <f>(D29+I29)</f>
        <v>33.1</v>
      </c>
      <c r="N29" s="57">
        <f>(E29+J29)</f>
        <v>3.6</v>
      </c>
      <c r="O29" s="57">
        <f t="shared" si="2"/>
        <v>9.1944444444444446</v>
      </c>
    </row>
    <row r="30" spans="1:81">
      <c r="A30" s="95"/>
      <c r="B30" s="85" t="s">
        <v>15</v>
      </c>
      <c r="C30" s="57">
        <v>5028</v>
      </c>
      <c r="D30" s="57">
        <v>335.3</v>
      </c>
      <c r="E30" s="57">
        <v>11.8</v>
      </c>
      <c r="F30" s="57">
        <v>426.1</v>
      </c>
      <c r="G30" s="57">
        <v>28.42</v>
      </c>
      <c r="H30" s="58">
        <v>4011</v>
      </c>
      <c r="I30" s="58">
        <v>268.10000000000002</v>
      </c>
      <c r="J30" s="58">
        <v>11.26</v>
      </c>
      <c r="K30" s="58">
        <v>356.19</v>
      </c>
      <c r="L30" s="58">
        <v>23.81</v>
      </c>
      <c r="M30" s="57">
        <f t="shared" si="0"/>
        <v>301.70000000000005</v>
      </c>
      <c r="N30" s="57">
        <f t="shared" si="1"/>
        <v>11.530000000000001</v>
      </c>
      <c r="O30" s="57">
        <f t="shared" si="2"/>
        <v>26.166522116218562</v>
      </c>
    </row>
    <row r="31" spans="1:81">
      <c r="A31" s="95"/>
      <c r="B31" s="85" t="s">
        <v>24</v>
      </c>
      <c r="C31" s="57">
        <v>2589</v>
      </c>
      <c r="D31" s="71">
        <v>172.6</v>
      </c>
      <c r="E31" s="71">
        <v>7</v>
      </c>
      <c r="F31" s="57">
        <v>369.8</v>
      </c>
      <c r="G31" s="57">
        <v>24.65</v>
      </c>
      <c r="H31" s="58">
        <v>2259</v>
      </c>
      <c r="I31" s="58">
        <v>150.6</v>
      </c>
      <c r="J31" s="58">
        <v>6.6</v>
      </c>
      <c r="K31" s="58">
        <v>342.27</v>
      </c>
      <c r="L31" s="58">
        <v>22.82</v>
      </c>
      <c r="M31" s="57">
        <f t="shared" si="0"/>
        <v>161.6</v>
      </c>
      <c r="N31" s="57">
        <f t="shared" si="1"/>
        <v>6.8</v>
      </c>
      <c r="O31" s="57">
        <f t="shared" si="2"/>
        <v>23.764705882352942</v>
      </c>
    </row>
    <row r="32" spans="1:81">
      <c r="A32" s="95"/>
      <c r="B32" s="85" t="s">
        <v>25</v>
      </c>
      <c r="C32" s="57">
        <v>2253</v>
      </c>
      <c r="D32" s="57">
        <v>150.19999999999999</v>
      </c>
      <c r="E32" s="57">
        <v>6.8</v>
      </c>
      <c r="F32" s="57">
        <v>331.42</v>
      </c>
      <c r="G32" s="57">
        <v>22.09</v>
      </c>
      <c r="H32" s="58">
        <v>2239.4</v>
      </c>
      <c r="I32" s="58">
        <v>149.30000000000001</v>
      </c>
      <c r="J32" s="58">
        <v>6.43</v>
      </c>
      <c r="K32" s="58">
        <v>348.11</v>
      </c>
      <c r="L32" s="58">
        <v>23.21</v>
      </c>
      <c r="M32" s="57">
        <f t="shared" si="0"/>
        <v>149.75</v>
      </c>
      <c r="N32" s="57">
        <f t="shared" si="1"/>
        <v>6.6150000000000002</v>
      </c>
      <c r="O32" s="57">
        <f t="shared" si="2"/>
        <v>22.637944066515495</v>
      </c>
    </row>
    <row r="33" spans="1:81" s="34" customFormat="1">
      <c r="A33" s="98"/>
      <c r="B33" s="86" t="s">
        <v>23</v>
      </c>
      <c r="C33" s="60">
        <v>15555.5</v>
      </c>
      <c r="D33" s="60">
        <v>1053.5</v>
      </c>
      <c r="E33" s="60">
        <v>55.05</v>
      </c>
      <c r="F33" s="60">
        <v>282.57</v>
      </c>
      <c r="G33" s="60">
        <v>19.14</v>
      </c>
      <c r="H33" s="62">
        <v>13581</v>
      </c>
      <c r="I33" s="62">
        <v>920.9</v>
      </c>
      <c r="J33" s="62">
        <v>50.01</v>
      </c>
      <c r="K33" s="62">
        <v>271.55</v>
      </c>
      <c r="L33" s="62">
        <v>18.41</v>
      </c>
      <c r="M33" s="60">
        <f t="shared" si="0"/>
        <v>987.2</v>
      </c>
      <c r="N33" s="60">
        <f t="shared" si="1"/>
        <v>52.53</v>
      </c>
      <c r="O33" s="60">
        <f t="shared" si="2"/>
        <v>18.793070626308776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</row>
    <row r="34" spans="1:81">
      <c r="A34" s="99" t="s">
        <v>30</v>
      </c>
      <c r="B34" s="24" t="s">
        <v>41</v>
      </c>
      <c r="C34" s="57">
        <v>4227</v>
      </c>
      <c r="D34" s="57">
        <v>282.89999999999998</v>
      </c>
      <c r="E34" s="57">
        <v>11.12</v>
      </c>
      <c r="F34" s="57">
        <v>379.99</v>
      </c>
      <c r="G34" s="57">
        <v>25.43</v>
      </c>
      <c r="H34" s="58">
        <v>4312</v>
      </c>
      <c r="I34" s="58">
        <v>288.7</v>
      </c>
      <c r="J34" s="58">
        <v>11.96</v>
      </c>
      <c r="K34" s="58">
        <v>360.63</v>
      </c>
      <c r="L34" s="58">
        <v>24.15</v>
      </c>
      <c r="M34" s="84">
        <f t="shared" si="0"/>
        <v>285.79999999999995</v>
      </c>
      <c r="N34" s="84">
        <f t="shared" si="1"/>
        <v>11.54</v>
      </c>
      <c r="O34" s="84">
        <f t="shared" si="2"/>
        <v>24.766031195840551</v>
      </c>
    </row>
    <row r="35" spans="1:81">
      <c r="A35" s="100"/>
      <c r="B35" s="24" t="s">
        <v>57</v>
      </c>
      <c r="C35" s="57">
        <v>1335</v>
      </c>
      <c r="D35" s="55">
        <v>89</v>
      </c>
      <c r="E35" s="55">
        <v>4.66</v>
      </c>
      <c r="F35" s="57">
        <v>286.3</v>
      </c>
      <c r="G35" s="57">
        <v>19.09</v>
      </c>
      <c r="H35" s="56">
        <v>869.5</v>
      </c>
      <c r="I35" s="56">
        <v>58</v>
      </c>
      <c r="J35" s="56">
        <v>7</v>
      </c>
      <c r="K35" s="56">
        <v>124.16</v>
      </c>
      <c r="L35" s="56">
        <v>8.2899999999999991</v>
      </c>
      <c r="M35" s="57">
        <f t="shared" si="0"/>
        <v>73.5</v>
      </c>
      <c r="N35" s="57">
        <f t="shared" si="1"/>
        <v>5.83</v>
      </c>
      <c r="O35" s="57">
        <f t="shared" si="2"/>
        <v>12.607204116638078</v>
      </c>
    </row>
    <row r="36" spans="1:81">
      <c r="A36" s="100"/>
      <c r="B36" s="24" t="s">
        <v>19</v>
      </c>
      <c r="C36" s="57">
        <v>3424.2</v>
      </c>
      <c r="D36" s="57">
        <v>231.6</v>
      </c>
      <c r="E36" s="57">
        <v>10.27</v>
      </c>
      <c r="F36" s="57">
        <v>333.32</v>
      </c>
      <c r="G36" s="57">
        <v>22.55</v>
      </c>
      <c r="H36" s="58">
        <v>3533</v>
      </c>
      <c r="I36" s="58">
        <v>237.5</v>
      </c>
      <c r="J36" s="58">
        <v>13.38</v>
      </c>
      <c r="K36" s="58">
        <v>264.01</v>
      </c>
      <c r="L36" s="58">
        <v>17.739999999999998</v>
      </c>
      <c r="M36" s="57">
        <f t="shared" si="0"/>
        <v>234.55</v>
      </c>
      <c r="N36" s="57">
        <f t="shared" si="1"/>
        <v>11.824999999999999</v>
      </c>
      <c r="O36" s="57">
        <f t="shared" si="2"/>
        <v>19.835095137420723</v>
      </c>
    </row>
    <row r="37" spans="1:81">
      <c r="A37" s="100"/>
      <c r="B37" s="24" t="s">
        <v>20</v>
      </c>
      <c r="C37" s="57">
        <v>9091</v>
      </c>
      <c r="D37" s="57">
        <v>615.9</v>
      </c>
      <c r="E37" s="57">
        <v>31.94</v>
      </c>
      <c r="F37" s="57">
        <v>284.67</v>
      </c>
      <c r="G37" s="57">
        <v>19.28</v>
      </c>
      <c r="H37" s="58">
        <v>8642.7000000000007</v>
      </c>
      <c r="I37" s="58">
        <v>584</v>
      </c>
      <c r="J37" s="58">
        <v>32.4</v>
      </c>
      <c r="K37" s="58">
        <v>266.75</v>
      </c>
      <c r="L37" s="58">
        <v>18.03</v>
      </c>
      <c r="M37" s="57">
        <f t="shared" si="0"/>
        <v>599.95000000000005</v>
      </c>
      <c r="N37" s="57">
        <f t="shared" si="1"/>
        <v>32.17</v>
      </c>
      <c r="O37" s="57">
        <f t="shared" si="2"/>
        <v>18.649362760335716</v>
      </c>
    </row>
    <row r="38" spans="1:81">
      <c r="A38" s="100"/>
      <c r="B38" s="24" t="s">
        <v>36</v>
      </c>
      <c r="C38" s="57">
        <v>7984</v>
      </c>
      <c r="D38" s="57">
        <v>537.29999999999995</v>
      </c>
      <c r="E38" s="57">
        <v>24.79</v>
      </c>
      <c r="F38" s="57">
        <v>322.01</v>
      </c>
      <c r="G38" s="57">
        <v>21.67</v>
      </c>
      <c r="H38" s="58">
        <v>8539.5</v>
      </c>
      <c r="I38" s="58">
        <v>576</v>
      </c>
      <c r="J38" s="58">
        <v>24.58</v>
      </c>
      <c r="K38" s="58">
        <v>347.47</v>
      </c>
      <c r="L38" s="58">
        <v>23.44</v>
      </c>
      <c r="M38" s="57">
        <f t="shared" si="0"/>
        <v>556.65</v>
      </c>
      <c r="N38" s="57">
        <f t="shared" si="1"/>
        <v>24.684999999999999</v>
      </c>
      <c r="O38" s="57">
        <f t="shared" si="2"/>
        <v>22.550131658902167</v>
      </c>
    </row>
    <row r="39" spans="1:81">
      <c r="A39" s="100"/>
      <c r="B39" s="24" t="s">
        <v>70</v>
      </c>
      <c r="C39" s="57">
        <v>3196</v>
      </c>
      <c r="D39" s="57">
        <v>213.1</v>
      </c>
      <c r="E39" s="57">
        <v>8.31</v>
      </c>
      <c r="F39" s="57">
        <v>384.6</v>
      </c>
      <c r="G39" s="57">
        <v>25.64</v>
      </c>
      <c r="H39" s="58">
        <v>3575</v>
      </c>
      <c r="I39" s="58">
        <v>238.3</v>
      </c>
      <c r="J39" s="58">
        <v>8.61</v>
      </c>
      <c r="K39" s="58">
        <v>415.02</v>
      </c>
      <c r="L39" s="58">
        <v>27.67</v>
      </c>
      <c r="M39" s="57">
        <f t="shared" si="0"/>
        <v>225.7</v>
      </c>
      <c r="N39" s="57">
        <f t="shared" si="1"/>
        <v>8.4600000000000009</v>
      </c>
      <c r="O39" s="57">
        <f t="shared" si="2"/>
        <v>26.678486997635929</v>
      </c>
    </row>
    <row r="40" spans="1:81">
      <c r="A40" s="100"/>
      <c r="B40" s="24" t="s">
        <v>14</v>
      </c>
      <c r="C40" s="57">
        <v>6487</v>
      </c>
      <c r="D40" s="57">
        <v>434.2</v>
      </c>
      <c r="E40" s="57">
        <v>16.850000000000001</v>
      </c>
      <c r="F40" s="57">
        <v>384.94</v>
      </c>
      <c r="G40" s="57">
        <v>25.77</v>
      </c>
      <c r="H40" s="58">
        <v>6463.5</v>
      </c>
      <c r="I40" s="58">
        <v>432.7</v>
      </c>
      <c r="J40" s="58">
        <v>18.190000000000001</v>
      </c>
      <c r="K40" s="58">
        <v>355.27</v>
      </c>
      <c r="L40" s="58">
        <v>23.78</v>
      </c>
      <c r="M40" s="57">
        <f t="shared" si="0"/>
        <v>433.45</v>
      </c>
      <c r="N40" s="57">
        <f t="shared" si="1"/>
        <v>17.520000000000003</v>
      </c>
      <c r="O40" s="57">
        <f t="shared" si="2"/>
        <v>24.740296803652964</v>
      </c>
    </row>
    <row r="41" spans="1:81">
      <c r="A41" s="100"/>
      <c r="B41" s="24" t="s">
        <v>34</v>
      </c>
      <c r="C41" s="57">
        <v>8350.1</v>
      </c>
      <c r="D41" s="57">
        <v>561.20000000000005</v>
      </c>
      <c r="E41" s="57">
        <v>26.76</v>
      </c>
      <c r="F41" s="57">
        <v>312.02</v>
      </c>
      <c r="G41" s="57">
        <v>20.97</v>
      </c>
      <c r="H41" s="58">
        <v>9307.1</v>
      </c>
      <c r="I41" s="58">
        <v>626.6</v>
      </c>
      <c r="J41" s="58">
        <v>29.98</v>
      </c>
      <c r="K41" s="58">
        <v>310.43</v>
      </c>
      <c r="L41" s="58">
        <v>20.9</v>
      </c>
      <c r="M41" s="57">
        <f t="shared" si="0"/>
        <v>593.90000000000009</v>
      </c>
      <c r="N41" s="57">
        <f t="shared" si="1"/>
        <v>28.37</v>
      </c>
      <c r="O41" s="57">
        <f t="shared" si="2"/>
        <v>20.934085301374694</v>
      </c>
    </row>
    <row r="42" spans="1:81" s="34" customFormat="1">
      <c r="A42" s="101"/>
      <c r="B42" s="33" t="s">
        <v>23</v>
      </c>
      <c r="C42" s="60">
        <v>44094.3</v>
      </c>
      <c r="D42" s="60">
        <v>2965.2</v>
      </c>
      <c r="E42" s="60">
        <v>134.71</v>
      </c>
      <c r="F42" s="60">
        <v>327.32</v>
      </c>
      <c r="G42" s="60">
        <v>22.01</v>
      </c>
      <c r="H42" s="62">
        <v>45242.3</v>
      </c>
      <c r="I42" s="62">
        <v>3041.8</v>
      </c>
      <c r="J42" s="62">
        <v>146.11000000000001</v>
      </c>
      <c r="K42" s="62">
        <v>309.64999999999998</v>
      </c>
      <c r="L42" s="62">
        <v>20.82</v>
      </c>
      <c r="M42" s="60">
        <f t="shared" si="0"/>
        <v>3003.5</v>
      </c>
      <c r="N42" s="60">
        <f t="shared" si="1"/>
        <v>140.41000000000003</v>
      </c>
      <c r="O42" s="60">
        <f t="shared" si="2"/>
        <v>21.390926572181463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</row>
    <row r="43" spans="1:81">
      <c r="A43" s="97" t="s">
        <v>40</v>
      </c>
      <c r="B43" s="17" t="s">
        <v>50</v>
      </c>
      <c r="C43" s="88">
        <v>0</v>
      </c>
      <c r="D43" s="88">
        <v>0</v>
      </c>
      <c r="E43" s="88">
        <v>0</v>
      </c>
      <c r="F43" s="84">
        <v>0</v>
      </c>
      <c r="G43" s="84">
        <v>0</v>
      </c>
      <c r="H43" s="67">
        <v>13.5</v>
      </c>
      <c r="I43" s="67">
        <v>0.9</v>
      </c>
      <c r="J43" s="67">
        <v>0</v>
      </c>
      <c r="K43" s="67">
        <v>0</v>
      </c>
      <c r="L43" s="67">
        <v>0</v>
      </c>
      <c r="M43" s="84">
        <f t="shared" si="0"/>
        <v>0.45</v>
      </c>
      <c r="N43" s="84">
        <f t="shared" si="1"/>
        <v>0</v>
      </c>
      <c r="O43" s="57">
        <v>0</v>
      </c>
    </row>
    <row r="44" spans="1:81">
      <c r="A44" s="95"/>
      <c r="B44" s="32" t="s">
        <v>2</v>
      </c>
      <c r="C44" s="57">
        <v>6295</v>
      </c>
      <c r="D44" s="57">
        <v>428.5</v>
      </c>
      <c r="E44" s="57">
        <v>27.88</v>
      </c>
      <c r="F44" s="57">
        <v>225.78</v>
      </c>
      <c r="G44" s="57">
        <v>15.37</v>
      </c>
      <c r="H44" s="58">
        <v>5889.5</v>
      </c>
      <c r="I44" s="58">
        <v>400.2</v>
      </c>
      <c r="J44" s="58">
        <v>26.6</v>
      </c>
      <c r="K44" s="58">
        <v>21.44</v>
      </c>
      <c r="L44" s="58">
        <v>15.05</v>
      </c>
      <c r="M44" s="57">
        <f t="shared" si="0"/>
        <v>414.35</v>
      </c>
      <c r="N44" s="57">
        <f t="shared" si="1"/>
        <v>27.240000000000002</v>
      </c>
      <c r="O44" s="57">
        <f t="shared" si="2"/>
        <v>15.211086637298092</v>
      </c>
    </row>
    <row r="45" spans="1:81">
      <c r="A45" s="95"/>
      <c r="B45" s="32" t="s">
        <v>5</v>
      </c>
      <c r="C45" s="57">
        <v>4785.6000000000004</v>
      </c>
      <c r="D45" s="57">
        <v>319.10000000000002</v>
      </c>
      <c r="E45" s="57">
        <v>16.97</v>
      </c>
      <c r="F45" s="57">
        <v>282</v>
      </c>
      <c r="G45" s="57">
        <v>18.8</v>
      </c>
      <c r="H45" s="58">
        <v>5192.3999999999996</v>
      </c>
      <c r="I45" s="58">
        <v>346.2</v>
      </c>
      <c r="J45" s="58">
        <v>19</v>
      </c>
      <c r="K45" s="58">
        <v>273.27</v>
      </c>
      <c r="L45" s="58">
        <v>18.22</v>
      </c>
      <c r="M45" s="57">
        <f t="shared" si="0"/>
        <v>332.65</v>
      </c>
      <c r="N45" s="57">
        <f t="shared" si="1"/>
        <v>17.984999999999999</v>
      </c>
      <c r="O45" s="57">
        <f t="shared" si="2"/>
        <v>18.495968862941339</v>
      </c>
    </row>
    <row r="46" spans="1:81">
      <c r="A46" s="95"/>
      <c r="B46" s="32" t="s">
        <v>63</v>
      </c>
      <c r="C46" s="57">
        <v>1107</v>
      </c>
      <c r="D46" s="57">
        <v>75.7</v>
      </c>
      <c r="E46" s="57">
        <v>3.2</v>
      </c>
      <c r="F46" s="57">
        <v>345.61</v>
      </c>
      <c r="G46" s="57">
        <v>23.63</v>
      </c>
      <c r="H46" s="58">
        <v>1197</v>
      </c>
      <c r="I46" s="58">
        <v>82.7</v>
      </c>
      <c r="J46" s="58">
        <v>3.96</v>
      </c>
      <c r="K46" s="58">
        <v>302.5</v>
      </c>
      <c r="L46" s="58">
        <v>20.89</v>
      </c>
      <c r="M46" s="57">
        <f t="shared" si="0"/>
        <v>79.2</v>
      </c>
      <c r="N46" s="57">
        <f t="shared" si="1"/>
        <v>3.58</v>
      </c>
      <c r="O46" s="57">
        <f t="shared" si="2"/>
        <v>22.122905027932962</v>
      </c>
    </row>
    <row r="47" spans="1:81">
      <c r="A47" s="95"/>
      <c r="B47" s="32" t="s">
        <v>0</v>
      </c>
      <c r="C47" s="57">
        <v>3044</v>
      </c>
      <c r="D47" s="57">
        <v>209.9</v>
      </c>
      <c r="E47" s="57">
        <v>15.4</v>
      </c>
      <c r="F47" s="57">
        <v>197.66</v>
      </c>
      <c r="G47" s="57">
        <v>13.63</v>
      </c>
      <c r="H47" s="58">
        <v>2922</v>
      </c>
      <c r="I47" s="58">
        <v>201.4</v>
      </c>
      <c r="J47" s="58">
        <v>15.8</v>
      </c>
      <c r="K47" s="58">
        <v>184.98</v>
      </c>
      <c r="L47" s="58">
        <v>12.75</v>
      </c>
      <c r="M47" s="57">
        <f t="shared" si="0"/>
        <v>205.65</v>
      </c>
      <c r="N47" s="57">
        <f t="shared" si="1"/>
        <v>15.600000000000001</v>
      </c>
      <c r="O47" s="57">
        <f t="shared" si="2"/>
        <v>13.182692307692307</v>
      </c>
    </row>
    <row r="48" spans="1:81">
      <c r="A48" s="95"/>
      <c r="B48" s="32" t="s">
        <v>9</v>
      </c>
      <c r="C48" s="57">
        <v>2948</v>
      </c>
      <c r="D48" s="57">
        <v>205.2</v>
      </c>
      <c r="E48" s="57">
        <v>9.4</v>
      </c>
      <c r="F48" s="57">
        <v>313.72000000000003</v>
      </c>
      <c r="G48" s="57">
        <v>21.84</v>
      </c>
      <c r="H48" s="58">
        <v>2801</v>
      </c>
      <c r="I48" s="58">
        <v>195.4</v>
      </c>
      <c r="J48" s="58">
        <v>10.1</v>
      </c>
      <c r="K48" s="58">
        <v>277.22000000000003</v>
      </c>
      <c r="L48" s="58">
        <v>19.329999999999998</v>
      </c>
      <c r="M48" s="57">
        <f t="shared" si="0"/>
        <v>200.3</v>
      </c>
      <c r="N48" s="57">
        <f t="shared" si="1"/>
        <v>9.75</v>
      </c>
      <c r="O48" s="57">
        <f t="shared" si="2"/>
        <v>20.543589743589745</v>
      </c>
    </row>
    <row r="49" spans="1:81" s="34" customFormat="1">
      <c r="A49" s="98"/>
      <c r="B49" s="33" t="s">
        <v>23</v>
      </c>
      <c r="C49" s="60">
        <v>18179.599999999999</v>
      </c>
      <c r="D49" s="60">
        <v>1238.4000000000001</v>
      </c>
      <c r="E49" s="60">
        <v>72.849999999999994</v>
      </c>
      <c r="F49" s="60">
        <v>249.54</v>
      </c>
      <c r="G49" s="60">
        <v>17</v>
      </c>
      <c r="H49" s="62">
        <v>18015.400000000001</v>
      </c>
      <c r="I49" s="62">
        <v>1226.5999999999999</v>
      </c>
      <c r="J49" s="62">
        <v>75.45</v>
      </c>
      <c r="K49" s="62">
        <v>238.76</v>
      </c>
      <c r="L49" s="62">
        <v>16.260000000000002</v>
      </c>
      <c r="M49" s="60">
        <f t="shared" si="0"/>
        <v>1232.5</v>
      </c>
      <c r="N49" s="60">
        <f t="shared" si="1"/>
        <v>74.150000000000006</v>
      </c>
      <c r="O49" s="60">
        <f t="shared" si="2"/>
        <v>16.621712744436952</v>
      </c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</row>
    <row r="50" spans="1:81" ht="15.75" customHeight="1">
      <c r="A50" s="97" t="s">
        <v>64</v>
      </c>
      <c r="B50" s="32" t="s">
        <v>42</v>
      </c>
      <c r="C50" s="57">
        <v>9574</v>
      </c>
      <c r="D50" s="57">
        <v>638.29999999999995</v>
      </c>
      <c r="E50" s="57">
        <v>25.27</v>
      </c>
      <c r="F50" s="57">
        <v>378.84</v>
      </c>
      <c r="G50" s="57">
        <v>25.26</v>
      </c>
      <c r="H50" s="58">
        <v>9886</v>
      </c>
      <c r="I50" s="58">
        <v>659.2</v>
      </c>
      <c r="J50" s="58">
        <v>28.02</v>
      </c>
      <c r="K50" s="58">
        <v>352.82</v>
      </c>
      <c r="L50" s="58">
        <v>23.52</v>
      </c>
      <c r="M50" s="84">
        <f t="shared" si="0"/>
        <v>648.75</v>
      </c>
      <c r="N50" s="84">
        <f t="shared" si="1"/>
        <v>26.645</v>
      </c>
      <c r="O50" s="84">
        <f t="shared" si="2"/>
        <v>24.347907674985926</v>
      </c>
    </row>
    <row r="51" spans="1:81" s="34" customFormat="1" ht="15.75" customHeight="1">
      <c r="A51" s="98"/>
      <c r="B51" s="33" t="s">
        <v>23</v>
      </c>
      <c r="C51" s="60">
        <v>9574</v>
      </c>
      <c r="D51" s="60">
        <v>638.29999999999995</v>
      </c>
      <c r="E51" s="60">
        <v>25.27</v>
      </c>
      <c r="F51" s="60">
        <v>378.84</v>
      </c>
      <c r="G51" s="60">
        <v>25.26</v>
      </c>
      <c r="H51" s="62">
        <v>9886</v>
      </c>
      <c r="I51" s="62">
        <v>659.2</v>
      </c>
      <c r="J51" s="62">
        <v>28.02</v>
      </c>
      <c r="K51" s="62">
        <v>352.82</v>
      </c>
      <c r="L51" s="62">
        <v>23.52</v>
      </c>
      <c r="M51" s="60">
        <f t="shared" si="0"/>
        <v>648.75</v>
      </c>
      <c r="N51" s="60">
        <f t="shared" si="1"/>
        <v>26.645</v>
      </c>
      <c r="O51" s="60">
        <f t="shared" si="2"/>
        <v>24.347907674985926</v>
      </c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</row>
    <row r="52" spans="1:81" ht="15.75" customHeight="1">
      <c r="A52" s="97" t="s">
        <v>45</v>
      </c>
      <c r="B52" s="17" t="s">
        <v>48</v>
      </c>
      <c r="C52" s="65">
        <v>0</v>
      </c>
      <c r="D52" s="65">
        <v>0</v>
      </c>
      <c r="E52" s="65">
        <v>0</v>
      </c>
      <c r="F52" s="65">
        <v>0</v>
      </c>
      <c r="G52" s="65">
        <v>0</v>
      </c>
      <c r="H52" s="67">
        <v>69</v>
      </c>
      <c r="I52" s="67">
        <v>4.5999999999999996</v>
      </c>
      <c r="J52" s="67">
        <v>0.82</v>
      </c>
      <c r="K52" s="67">
        <v>83.94</v>
      </c>
      <c r="L52" s="67">
        <v>5.6</v>
      </c>
      <c r="M52" s="89">
        <f t="shared" si="0"/>
        <v>2.2999999999999998</v>
      </c>
      <c r="N52" s="84">
        <f t="shared" si="1"/>
        <v>0.41</v>
      </c>
      <c r="O52" s="84">
        <f t="shared" si="2"/>
        <v>5.6097560975609753</v>
      </c>
    </row>
    <row r="53" spans="1:81">
      <c r="A53" s="95"/>
      <c r="B53" s="32" t="s">
        <v>39</v>
      </c>
      <c r="C53" s="63">
        <v>10363</v>
      </c>
      <c r="D53" s="63">
        <v>709.7</v>
      </c>
      <c r="E53" s="63">
        <v>18.43</v>
      </c>
      <c r="F53" s="63">
        <v>577.16999999999996</v>
      </c>
      <c r="G53" s="63">
        <v>38.51</v>
      </c>
      <c r="H53" s="58">
        <v>9326</v>
      </c>
      <c r="I53" s="58">
        <v>622.4</v>
      </c>
      <c r="J53" s="58">
        <v>18.75</v>
      </c>
      <c r="K53" s="58">
        <v>497.33</v>
      </c>
      <c r="L53" s="58">
        <v>33.19</v>
      </c>
      <c r="M53" s="79">
        <f t="shared" si="0"/>
        <v>666.05</v>
      </c>
      <c r="N53" s="57">
        <f t="shared" si="1"/>
        <v>18.59</v>
      </c>
      <c r="O53" s="57">
        <f t="shared" si="2"/>
        <v>35.828402366863905</v>
      </c>
    </row>
    <row r="54" spans="1:81">
      <c r="A54" s="95"/>
      <c r="B54" s="32" t="s">
        <v>13</v>
      </c>
      <c r="C54" s="63">
        <v>10318</v>
      </c>
      <c r="D54" s="63">
        <v>687.9</v>
      </c>
      <c r="E54" s="63">
        <v>23.56</v>
      </c>
      <c r="F54" s="63">
        <v>437.98</v>
      </c>
      <c r="G54" s="63">
        <v>29.2</v>
      </c>
      <c r="H54" s="58">
        <v>8522</v>
      </c>
      <c r="I54" s="58">
        <v>568.1</v>
      </c>
      <c r="J54" s="58">
        <v>22.85</v>
      </c>
      <c r="K54" s="58">
        <v>373.02</v>
      </c>
      <c r="L54" s="58">
        <v>24.87</v>
      </c>
      <c r="M54" s="79">
        <f t="shared" si="0"/>
        <v>628</v>
      </c>
      <c r="N54" s="57">
        <f t="shared" si="1"/>
        <v>23.204999999999998</v>
      </c>
      <c r="O54" s="57">
        <f t="shared" si="2"/>
        <v>27.06313294548589</v>
      </c>
    </row>
    <row r="55" spans="1:81">
      <c r="A55" s="95"/>
      <c r="B55" s="32" t="s">
        <v>12</v>
      </c>
      <c r="C55" s="63">
        <v>4389</v>
      </c>
      <c r="D55" s="63">
        <v>296.8</v>
      </c>
      <c r="E55" s="63">
        <v>11.3</v>
      </c>
      <c r="F55" s="63">
        <v>388.37</v>
      </c>
      <c r="G55" s="63">
        <v>26.26</v>
      </c>
      <c r="H55" s="72">
        <v>4524</v>
      </c>
      <c r="I55" s="72">
        <v>306.3</v>
      </c>
      <c r="J55" s="72">
        <v>12.2</v>
      </c>
      <c r="K55" s="73">
        <v>370.91</v>
      </c>
      <c r="L55" s="58">
        <v>25.11</v>
      </c>
      <c r="M55" s="79">
        <f t="shared" si="0"/>
        <v>301.55</v>
      </c>
      <c r="N55" s="57">
        <f t="shared" si="1"/>
        <v>11.75</v>
      </c>
      <c r="O55" s="57">
        <f t="shared" si="2"/>
        <v>25.663829787234043</v>
      </c>
    </row>
    <row r="56" spans="1:81">
      <c r="A56" s="95"/>
      <c r="B56" s="32" t="s">
        <v>46</v>
      </c>
      <c r="C56" s="63">
        <v>19325</v>
      </c>
      <c r="D56" s="63">
        <v>1297.5999999999999</v>
      </c>
      <c r="E56" s="63">
        <v>53.8</v>
      </c>
      <c r="F56" s="63">
        <v>359.23</v>
      </c>
      <c r="G56" s="63">
        <v>24.12</v>
      </c>
      <c r="H56" s="58">
        <v>14988</v>
      </c>
      <c r="I56" s="58">
        <v>1007.8</v>
      </c>
      <c r="J56" s="58">
        <v>56.69</v>
      </c>
      <c r="K56" s="58">
        <v>264.38</v>
      </c>
      <c r="L56" s="58">
        <v>17.78</v>
      </c>
      <c r="M56" s="79">
        <f t="shared" si="0"/>
        <v>1152.6999999999998</v>
      </c>
      <c r="N56" s="57">
        <f t="shared" si="1"/>
        <v>55.244999999999997</v>
      </c>
      <c r="O56" s="57">
        <f t="shared" si="2"/>
        <v>20.86523667300208</v>
      </c>
    </row>
    <row r="57" spans="1:81">
      <c r="A57" s="95"/>
      <c r="B57" s="32" t="s">
        <v>47</v>
      </c>
      <c r="C57" s="63">
        <v>11120</v>
      </c>
      <c r="D57" s="63">
        <v>743.2</v>
      </c>
      <c r="E57" s="63">
        <v>22.3</v>
      </c>
      <c r="F57" s="63">
        <v>498.7</v>
      </c>
      <c r="G57" s="63">
        <v>33.33</v>
      </c>
      <c r="H57" s="58">
        <v>9419.1</v>
      </c>
      <c r="I57" s="58">
        <v>629.79999999999995</v>
      </c>
      <c r="J57" s="58">
        <v>21.65</v>
      </c>
      <c r="K57" s="58">
        <v>435.08</v>
      </c>
      <c r="L57" s="58">
        <v>29.09</v>
      </c>
      <c r="M57" s="79">
        <f t="shared" si="0"/>
        <v>686.5</v>
      </c>
      <c r="N57" s="57">
        <f t="shared" si="1"/>
        <v>21.975000000000001</v>
      </c>
      <c r="O57" s="57">
        <f t="shared" si="2"/>
        <v>31.240045506257108</v>
      </c>
    </row>
    <row r="58" spans="1:81">
      <c r="A58" s="95"/>
      <c r="B58" s="32" t="s">
        <v>8</v>
      </c>
      <c r="C58" s="63">
        <v>6890.9</v>
      </c>
      <c r="D58" s="63">
        <v>459.5</v>
      </c>
      <c r="E58" s="63">
        <v>20.83</v>
      </c>
      <c r="F58" s="63">
        <v>330.82</v>
      </c>
      <c r="G58" s="63">
        <v>22.06</v>
      </c>
      <c r="H58" s="58">
        <v>6120</v>
      </c>
      <c r="I58" s="58">
        <v>408</v>
      </c>
      <c r="J58" s="58">
        <v>21.55</v>
      </c>
      <c r="K58" s="58">
        <v>283.99</v>
      </c>
      <c r="L58" s="58">
        <v>18.93</v>
      </c>
      <c r="M58" s="79">
        <f t="shared" si="0"/>
        <v>433.75</v>
      </c>
      <c r="N58" s="57">
        <f t="shared" si="1"/>
        <v>21.189999999999998</v>
      </c>
      <c r="O58" s="57">
        <f t="shared" si="2"/>
        <v>20.469561113732894</v>
      </c>
    </row>
    <row r="59" spans="1:81">
      <c r="A59" s="95"/>
      <c r="B59" s="32" t="s">
        <v>3</v>
      </c>
      <c r="C59" s="63">
        <v>7700</v>
      </c>
      <c r="D59" s="63">
        <v>513.29999999999995</v>
      </c>
      <c r="E59" s="63">
        <v>16.7</v>
      </c>
      <c r="F59" s="63">
        <v>461.19</v>
      </c>
      <c r="G59" s="63">
        <v>30.75</v>
      </c>
      <c r="H59" s="58">
        <v>7443</v>
      </c>
      <c r="I59" s="58">
        <v>496.2</v>
      </c>
      <c r="J59" s="58">
        <v>16.79</v>
      </c>
      <c r="K59" s="58">
        <v>443.35</v>
      </c>
      <c r="L59" s="58">
        <v>29.56</v>
      </c>
      <c r="M59" s="79">
        <f t="shared" si="0"/>
        <v>504.75</v>
      </c>
      <c r="N59" s="57">
        <f t="shared" si="1"/>
        <v>16.744999999999997</v>
      </c>
      <c r="O59" s="57">
        <f t="shared" si="2"/>
        <v>30.143326366079432</v>
      </c>
    </row>
    <row r="60" spans="1:81">
      <c r="A60" s="95"/>
      <c r="B60" s="32" t="s">
        <v>4</v>
      </c>
      <c r="C60" s="63">
        <v>9501</v>
      </c>
      <c r="D60" s="63">
        <v>637.79999999999995</v>
      </c>
      <c r="E60" s="63">
        <v>16.5</v>
      </c>
      <c r="F60" s="63">
        <v>575.85</v>
      </c>
      <c r="G60" s="63">
        <v>38.659999999999997</v>
      </c>
      <c r="H60" s="58">
        <v>9335</v>
      </c>
      <c r="I60" s="58">
        <v>626</v>
      </c>
      <c r="J60" s="58">
        <v>17.2</v>
      </c>
      <c r="K60" s="58">
        <v>542.70000000000005</v>
      </c>
      <c r="L60" s="58">
        <v>36.39</v>
      </c>
      <c r="M60" s="79">
        <f t="shared" si="0"/>
        <v>631.9</v>
      </c>
      <c r="N60" s="57">
        <f t="shared" si="1"/>
        <v>16.850000000000001</v>
      </c>
      <c r="O60" s="57">
        <f t="shared" si="2"/>
        <v>37.501483679525215</v>
      </c>
    </row>
    <row r="61" spans="1:81">
      <c r="A61" s="95"/>
      <c r="B61" s="32" t="s">
        <v>78</v>
      </c>
      <c r="C61" s="63">
        <v>10232</v>
      </c>
      <c r="D61" s="63">
        <v>689.5</v>
      </c>
      <c r="E61" s="63">
        <v>18.760000000000002</v>
      </c>
      <c r="F61" s="63">
        <v>545.53</v>
      </c>
      <c r="G61" s="63">
        <v>36.76</v>
      </c>
      <c r="H61" s="58">
        <v>10821</v>
      </c>
      <c r="I61" s="58">
        <v>728.2</v>
      </c>
      <c r="J61" s="58">
        <v>23.94</v>
      </c>
      <c r="K61" s="58">
        <v>452.08</v>
      </c>
      <c r="L61" s="58">
        <v>30.42</v>
      </c>
      <c r="M61" s="79">
        <f t="shared" si="0"/>
        <v>708.85</v>
      </c>
      <c r="N61" s="57">
        <f t="shared" si="1"/>
        <v>21.35</v>
      </c>
      <c r="O61" s="57">
        <f t="shared" si="2"/>
        <v>33.201405152224822</v>
      </c>
    </row>
    <row r="62" spans="1:81">
      <c r="A62" s="95"/>
      <c r="B62" s="32" t="s">
        <v>77</v>
      </c>
      <c r="C62" s="63">
        <v>5952.2</v>
      </c>
      <c r="D62" s="63">
        <v>396.9</v>
      </c>
      <c r="E62" s="63">
        <v>11.29</v>
      </c>
      <c r="F62" s="63">
        <v>527.29999999999995</v>
      </c>
      <c r="G62" s="63">
        <v>35.159999999999997</v>
      </c>
      <c r="H62" s="58">
        <v>6654</v>
      </c>
      <c r="I62" s="58">
        <v>443.7</v>
      </c>
      <c r="J62" s="58">
        <v>16.37</v>
      </c>
      <c r="K62" s="58">
        <v>406.52</v>
      </c>
      <c r="L62" s="58">
        <v>27.11</v>
      </c>
      <c r="M62" s="79">
        <f t="shared" si="0"/>
        <v>420.29999999999995</v>
      </c>
      <c r="N62" s="57">
        <f t="shared" si="1"/>
        <v>13.83</v>
      </c>
      <c r="O62" s="57">
        <f t="shared" si="2"/>
        <v>30.390455531453359</v>
      </c>
    </row>
    <row r="63" spans="1:81">
      <c r="A63" s="95"/>
      <c r="B63" s="32" t="s">
        <v>58</v>
      </c>
      <c r="C63" s="63">
        <v>3748.4</v>
      </c>
      <c r="D63" s="63">
        <v>250</v>
      </c>
      <c r="E63" s="63">
        <v>11.54</v>
      </c>
      <c r="F63" s="63">
        <v>324.79000000000002</v>
      </c>
      <c r="G63" s="63">
        <v>21.66</v>
      </c>
      <c r="H63" s="58">
        <v>3872.6</v>
      </c>
      <c r="I63" s="58">
        <v>258.3</v>
      </c>
      <c r="J63" s="58">
        <v>13.55</v>
      </c>
      <c r="K63" s="58">
        <v>285.8</v>
      </c>
      <c r="L63" s="58">
        <v>19.059999999999999</v>
      </c>
      <c r="M63" s="79">
        <f t="shared" si="0"/>
        <v>254.15</v>
      </c>
      <c r="N63" s="57">
        <f t="shared" si="1"/>
        <v>12.545</v>
      </c>
      <c r="O63" s="57">
        <f t="shared" si="2"/>
        <v>20.259067357512954</v>
      </c>
    </row>
    <row r="64" spans="1:81" s="15" customFormat="1">
      <c r="A64" s="98"/>
      <c r="B64" s="33" t="s">
        <v>23</v>
      </c>
      <c r="C64" s="68">
        <v>99812.5</v>
      </c>
      <c r="D64" s="68">
        <v>6682.1</v>
      </c>
      <c r="E64" s="68">
        <v>224.99</v>
      </c>
      <c r="F64" s="68">
        <v>443.63</v>
      </c>
      <c r="G64" s="68">
        <v>29.7</v>
      </c>
      <c r="H64" s="62">
        <v>91093.7</v>
      </c>
      <c r="I64" s="62">
        <v>6099.5</v>
      </c>
      <c r="J64" s="62">
        <v>242.35</v>
      </c>
      <c r="K64" s="62">
        <v>375.88</v>
      </c>
      <c r="L64" s="62">
        <v>25.17</v>
      </c>
      <c r="M64" s="83">
        <f t="shared" si="0"/>
        <v>6390.8</v>
      </c>
      <c r="N64" s="60">
        <f t="shared" si="1"/>
        <v>233.67000000000002</v>
      </c>
      <c r="O64" s="60">
        <f t="shared" si="2"/>
        <v>27.349681174305644</v>
      </c>
    </row>
    <row r="65" spans="1:81">
      <c r="A65" s="95"/>
      <c r="B65" s="36" t="s">
        <v>43</v>
      </c>
      <c r="C65" s="57">
        <v>19992</v>
      </c>
      <c r="D65" s="57">
        <v>1344.3</v>
      </c>
      <c r="E65" s="57">
        <v>57.44</v>
      </c>
      <c r="F65" s="57">
        <v>348.07</v>
      </c>
      <c r="G65" s="57">
        <v>23.4</v>
      </c>
      <c r="H65" s="58">
        <v>18780.5</v>
      </c>
      <c r="I65" s="58">
        <v>1263.5</v>
      </c>
      <c r="J65" s="58">
        <v>103.58</v>
      </c>
      <c r="K65" s="58">
        <v>181.32</v>
      </c>
      <c r="L65" s="58">
        <v>12.2</v>
      </c>
      <c r="M65" s="57">
        <f t="shared" si="0"/>
        <v>1303.9000000000001</v>
      </c>
      <c r="N65" s="57">
        <f t="shared" si="1"/>
        <v>80.509999999999991</v>
      </c>
      <c r="O65" s="57">
        <f t="shared" si="2"/>
        <v>16.195503664141103</v>
      </c>
    </row>
    <row r="66" spans="1:81">
      <c r="A66" s="95"/>
      <c r="B66" s="36" t="s">
        <v>21</v>
      </c>
      <c r="C66" s="57">
        <v>11000.4</v>
      </c>
      <c r="D66" s="57">
        <v>735.8</v>
      </c>
      <c r="E66" s="57">
        <v>32.18</v>
      </c>
      <c r="F66" s="57">
        <v>341.87</v>
      </c>
      <c r="G66" s="57">
        <v>22.87</v>
      </c>
      <c r="H66" s="58">
        <v>10572</v>
      </c>
      <c r="I66" s="58">
        <v>706.8</v>
      </c>
      <c r="J66" s="58">
        <v>43.6</v>
      </c>
      <c r="K66" s="58">
        <v>242.47</v>
      </c>
      <c r="L66" s="58">
        <v>16.21</v>
      </c>
      <c r="M66" s="57">
        <f t="shared" si="0"/>
        <v>721.3</v>
      </c>
      <c r="N66" s="57">
        <f t="shared" si="1"/>
        <v>37.89</v>
      </c>
      <c r="O66" s="57">
        <f t="shared" si="2"/>
        <v>19.036685141198205</v>
      </c>
    </row>
    <row r="67" spans="1:81">
      <c r="A67" s="95"/>
      <c r="B67" s="36" t="s">
        <v>26</v>
      </c>
      <c r="C67" s="57">
        <v>8072.1</v>
      </c>
      <c r="D67" s="57">
        <v>545.4</v>
      </c>
      <c r="E67" s="57">
        <v>22.4</v>
      </c>
      <c r="F67" s="57">
        <v>360.41</v>
      </c>
      <c r="G67" s="57">
        <v>24.35</v>
      </c>
      <c r="H67" s="58">
        <v>7966</v>
      </c>
      <c r="I67" s="58">
        <v>539.20000000000005</v>
      </c>
      <c r="J67" s="58">
        <v>22.87</v>
      </c>
      <c r="K67" s="58">
        <v>348.32</v>
      </c>
      <c r="L67" s="58">
        <v>23.58</v>
      </c>
      <c r="M67" s="57">
        <f t="shared" si="0"/>
        <v>542.29999999999995</v>
      </c>
      <c r="N67" s="57">
        <f t="shared" si="1"/>
        <v>22.634999999999998</v>
      </c>
      <c r="O67" s="57">
        <f t="shared" si="2"/>
        <v>23.958471393859067</v>
      </c>
    </row>
    <row r="68" spans="1:81">
      <c r="A68" s="95"/>
      <c r="B68" s="36" t="s">
        <v>37</v>
      </c>
      <c r="C68" s="57">
        <v>4105</v>
      </c>
      <c r="D68" s="57">
        <v>274</v>
      </c>
      <c r="E68" s="57">
        <v>10.95</v>
      </c>
      <c r="F68" s="57">
        <v>374.92</v>
      </c>
      <c r="G68" s="57">
        <v>25.02</v>
      </c>
      <c r="H68" s="58">
        <v>3342</v>
      </c>
      <c r="I68" s="58">
        <v>223.2</v>
      </c>
      <c r="J68" s="58">
        <v>15.03</v>
      </c>
      <c r="K68" s="58">
        <v>222.37</v>
      </c>
      <c r="L68" s="58">
        <v>14.85</v>
      </c>
      <c r="M68" s="57">
        <f t="shared" si="0"/>
        <v>248.6</v>
      </c>
      <c r="N68" s="57">
        <f t="shared" si="1"/>
        <v>12.989999999999998</v>
      </c>
      <c r="O68" s="57">
        <f t="shared" si="2"/>
        <v>19.137798306389531</v>
      </c>
    </row>
    <row r="69" spans="1:81">
      <c r="A69" s="95"/>
      <c r="B69" s="32" t="s">
        <v>7</v>
      </c>
      <c r="C69" s="63">
        <v>8781.6</v>
      </c>
      <c r="D69" s="63">
        <v>587.70000000000005</v>
      </c>
      <c r="E69" s="63">
        <v>18.13</v>
      </c>
      <c r="F69" s="63">
        <v>484.32</v>
      </c>
      <c r="G69" s="63">
        <v>32.409999999999997</v>
      </c>
      <c r="H69" s="58">
        <v>9577.9</v>
      </c>
      <c r="I69" s="58">
        <v>640.20000000000005</v>
      </c>
      <c r="J69" s="58">
        <v>24.38</v>
      </c>
      <c r="K69" s="58">
        <v>392.89</v>
      </c>
      <c r="L69" s="58">
        <v>26.26</v>
      </c>
      <c r="M69" s="57">
        <f t="shared" si="0"/>
        <v>613.95000000000005</v>
      </c>
      <c r="N69" s="57">
        <f t="shared" si="1"/>
        <v>21.254999999999999</v>
      </c>
      <c r="O69" s="57">
        <f t="shared" si="2"/>
        <v>28.884968242766412</v>
      </c>
    </row>
    <row r="70" spans="1:81">
      <c r="A70" s="95"/>
      <c r="B70" s="36" t="s">
        <v>51</v>
      </c>
      <c r="C70" s="57">
        <v>26754.6</v>
      </c>
      <c r="D70" s="57">
        <v>1790</v>
      </c>
      <c r="E70" s="57">
        <v>71.14</v>
      </c>
      <c r="F70" s="57">
        <v>376.06</v>
      </c>
      <c r="G70" s="57">
        <v>25.16</v>
      </c>
      <c r="H70" s="58">
        <v>22386.5</v>
      </c>
      <c r="I70" s="58">
        <v>1497.7</v>
      </c>
      <c r="J70" s="58">
        <v>75.87</v>
      </c>
      <c r="K70" s="58">
        <v>295.08</v>
      </c>
      <c r="L70" s="58">
        <v>19.739999999999998</v>
      </c>
      <c r="M70" s="57">
        <f t="shared" si="0"/>
        <v>1643.85</v>
      </c>
      <c r="N70" s="57">
        <f t="shared" si="1"/>
        <v>73.504999999999995</v>
      </c>
      <c r="O70" s="57">
        <f t="shared" si="2"/>
        <v>22.363784776545813</v>
      </c>
    </row>
    <row r="71" spans="1:81">
      <c r="A71" s="95"/>
      <c r="B71" s="36" t="s">
        <v>38</v>
      </c>
      <c r="C71" s="57">
        <v>8556.1</v>
      </c>
      <c r="D71" s="74">
        <v>570.4</v>
      </c>
      <c r="E71" s="87">
        <v>26</v>
      </c>
      <c r="F71" s="57">
        <v>329.11</v>
      </c>
      <c r="G71" s="57">
        <v>21.94</v>
      </c>
      <c r="H71" s="58">
        <v>9574.9</v>
      </c>
      <c r="I71" s="58">
        <v>638.29999999999995</v>
      </c>
      <c r="J71" s="58">
        <v>31.35</v>
      </c>
      <c r="K71" s="58">
        <v>305.39</v>
      </c>
      <c r="L71" s="58">
        <v>20.36</v>
      </c>
      <c r="M71" s="57">
        <f t="shared" si="0"/>
        <v>604.34999999999991</v>
      </c>
      <c r="N71" s="57">
        <f t="shared" si="1"/>
        <v>28.675000000000001</v>
      </c>
      <c r="O71" s="57">
        <f t="shared" si="2"/>
        <v>21.075850043591977</v>
      </c>
    </row>
    <row r="72" spans="1:81" s="34" customFormat="1" ht="16" thickBot="1">
      <c r="A72" s="96"/>
      <c r="B72" s="37" t="s">
        <v>23</v>
      </c>
      <c r="C72" s="75">
        <v>87261.8</v>
      </c>
      <c r="D72" s="76">
        <v>5847.5</v>
      </c>
      <c r="E72" s="76">
        <v>238.23</v>
      </c>
      <c r="F72" s="75">
        <v>366.29</v>
      </c>
      <c r="G72" s="75">
        <v>24.55</v>
      </c>
      <c r="H72" s="77">
        <v>82199.8</v>
      </c>
      <c r="I72" s="77">
        <v>5508.8</v>
      </c>
      <c r="J72" s="77">
        <v>316.68</v>
      </c>
      <c r="K72" s="78">
        <v>259.57</v>
      </c>
      <c r="L72" s="78">
        <v>17.399999999999999</v>
      </c>
      <c r="M72" s="75">
        <f t="shared" ref="M72:M73" si="3">(D72+I72)/2</f>
        <v>5678.15</v>
      </c>
      <c r="N72" s="75">
        <f t="shared" ref="N72:N73" si="4">(E72+J72)/2</f>
        <v>277.45499999999998</v>
      </c>
      <c r="O72" s="75">
        <f t="shared" ref="O72:O73" si="5">M72/N72</f>
        <v>20.465120469986125</v>
      </c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</row>
    <row r="73" spans="1:81" s="41" customFormat="1" ht="16" thickTop="1">
      <c r="A73" s="38" t="s">
        <v>61</v>
      </c>
      <c r="B73" s="39"/>
      <c r="C73" s="60">
        <v>343722.8</v>
      </c>
      <c r="D73" s="60">
        <v>23062.6</v>
      </c>
      <c r="E73" s="60">
        <v>917.77</v>
      </c>
      <c r="F73" s="60">
        <v>374.52</v>
      </c>
      <c r="G73" s="60">
        <v>25.13</v>
      </c>
      <c r="H73" s="80">
        <v>329823.5</v>
      </c>
      <c r="I73" s="80">
        <v>22130.5</v>
      </c>
      <c r="J73" s="80">
        <v>1054.02</v>
      </c>
      <c r="K73" s="80">
        <v>312.92</v>
      </c>
      <c r="L73" s="80">
        <v>21</v>
      </c>
      <c r="M73" s="60">
        <f t="shared" si="3"/>
        <v>22596.55</v>
      </c>
      <c r="N73" s="60">
        <f t="shared" si="4"/>
        <v>985.89499999999998</v>
      </c>
      <c r="O73" s="60">
        <f t="shared" si="5"/>
        <v>22.919834262269308</v>
      </c>
      <c r="P73" s="15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</row>
    <row r="74" spans="1:81">
      <c r="A74" s="42"/>
      <c r="B74" s="43"/>
      <c r="C74" s="43"/>
      <c r="D74" s="43"/>
      <c r="E74" s="43"/>
      <c r="F74" s="44"/>
      <c r="G74" s="44"/>
      <c r="H74" s="43"/>
      <c r="I74" s="43"/>
      <c r="J74" s="43"/>
      <c r="K74" s="44"/>
      <c r="L74" s="44"/>
      <c r="M74" s="43"/>
      <c r="N74" s="43"/>
      <c r="O74" s="43"/>
    </row>
    <row r="75" spans="1:81" ht="12">
      <c r="A75" s="12" t="s">
        <v>62</v>
      </c>
      <c r="B75" s="43"/>
      <c r="C75" s="45"/>
      <c r="D75" s="43"/>
      <c r="E75" s="43"/>
      <c r="F75" s="43"/>
      <c r="G75" s="43"/>
      <c r="H75" s="45"/>
      <c r="I75" s="43"/>
      <c r="J75" s="43"/>
      <c r="K75" s="43"/>
      <c r="L75" s="43"/>
      <c r="M75" s="43"/>
      <c r="N75" s="43"/>
      <c r="O75" s="43"/>
    </row>
    <row r="76" spans="1:81" ht="12">
      <c r="A76" s="12" t="s">
        <v>32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</row>
    <row r="77" spans="1:81" s="47" customFormat="1">
      <c r="A77" s="16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6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</row>
    <row r="78" spans="1:81" ht="13">
      <c r="A78" s="48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</row>
    <row r="79" spans="1:81" ht="12">
      <c r="A79" s="49"/>
      <c r="C79" s="45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50"/>
    </row>
    <row r="80" spans="1:81" ht="12"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50"/>
    </row>
    <row r="81" spans="2:16" ht="12"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50"/>
    </row>
    <row r="82" spans="2:16" ht="12"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50"/>
    </row>
    <row r="83" spans="2:16" ht="12"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50"/>
    </row>
    <row r="84" spans="2:16" ht="12"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</row>
    <row r="85" spans="2:16" ht="12"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</row>
    <row r="86" spans="2:16" ht="12"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</row>
    <row r="87" spans="2:16" ht="12"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</row>
    <row r="88" spans="2:16" ht="12"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</row>
    <row r="89" spans="2:16" ht="12"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</row>
    <row r="90" spans="2:16" ht="12"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</row>
    <row r="91" spans="2:16" ht="12"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</row>
    <row r="92" spans="2:16" ht="12"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</row>
    <row r="93" spans="2:16" ht="12"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</row>
    <row r="94" spans="2:16" ht="12"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</row>
    <row r="95" spans="2:16" ht="12"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</row>
    <row r="96" spans="2:16" ht="12"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</row>
    <row r="97" spans="2:15" ht="12"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</row>
    <row r="98" spans="2:15" ht="12"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</row>
    <row r="99" spans="2:15" ht="12"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</row>
    <row r="100" spans="2:15" ht="12"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</row>
    <row r="101" spans="2:15" ht="12"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</row>
    <row r="102" spans="2:15" ht="12"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</row>
    <row r="103" spans="2:15" ht="12"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2:15" ht="12"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2:15" ht="12"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</row>
    <row r="106" spans="2:15" ht="12"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</row>
    <row r="107" spans="2:15" ht="12"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</row>
    <row r="108" spans="2:15" ht="12"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2:15" ht="12"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2:15" ht="12"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</row>
    <row r="111" spans="2:15" ht="12"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</row>
    <row r="112" spans="2:15" ht="12"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</row>
    <row r="113" spans="2:15" ht="12"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</row>
    <row r="114" spans="2:15" ht="12"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</row>
    <row r="115" spans="2:15" ht="12"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</row>
    <row r="116" spans="2:15" ht="12"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</row>
    <row r="117" spans="2:15" ht="12"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</row>
    <row r="118" spans="2:15" ht="12"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</row>
    <row r="119" spans="2:15" ht="12"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</row>
    <row r="120" spans="2:15" ht="12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</row>
    <row r="121" spans="2:15" ht="12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</row>
    <row r="122" spans="2:15" ht="12"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</row>
    <row r="123" spans="2:15" ht="12"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</row>
    <row r="124" spans="2:15" ht="12"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</row>
    <row r="125" spans="2:15" ht="12"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</row>
    <row r="126" spans="2:15" ht="12"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</row>
    <row r="127" spans="2:15" ht="12"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</row>
    <row r="128" spans="2:15" ht="12"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</row>
    <row r="129" spans="2:15" ht="12"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</row>
    <row r="130" spans="2:15" ht="12"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</row>
    <row r="131" spans="2:15" ht="12"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</row>
    <row r="132" spans="2:15" ht="12"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</row>
    <row r="133" spans="2:15" ht="12"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</row>
    <row r="134" spans="2:15" ht="12"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</row>
    <row r="135" spans="2:15" ht="12"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</row>
    <row r="136" spans="2:15" ht="12"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</row>
    <row r="137" spans="2:15" ht="12"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</row>
    <row r="138" spans="2:15" ht="12"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</row>
    <row r="139" spans="2:15" ht="12"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</row>
    <row r="140" spans="2:15" ht="12"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</row>
    <row r="141" spans="2:15" ht="12"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</row>
    <row r="142" spans="2:15" ht="12"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</row>
    <row r="143" spans="2:15" ht="12"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</row>
    <row r="144" spans="2:15" ht="12"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</row>
    <row r="145" spans="2:15" ht="12"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</row>
    <row r="146" spans="2:15" ht="12"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</row>
    <row r="147" spans="2:15" ht="12"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</row>
    <row r="148" spans="2:15" ht="12"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</row>
    <row r="149" spans="2:15" ht="12"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</row>
    <row r="150" spans="2:15" ht="12"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</row>
    <row r="151" spans="2:15" ht="12"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</row>
    <row r="152" spans="2:15" ht="12"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</row>
    <row r="153" spans="2:15" ht="12"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</row>
    <row r="154" spans="2:15" ht="12"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</row>
    <row r="155" spans="2:15" ht="12"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</row>
    <row r="156" spans="2:15" ht="12"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</row>
    <row r="157" spans="2:15" ht="12"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</row>
    <row r="158" spans="2:15" ht="12"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</row>
    <row r="159" spans="2:15" ht="12"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</row>
    <row r="160" spans="2:15" ht="12"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</row>
    <row r="161" spans="2:15" ht="12"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</row>
    <row r="162" spans="2:15" ht="12"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</row>
    <row r="163" spans="2:15" ht="12"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</row>
    <row r="164" spans="2:15" ht="12"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</row>
    <row r="165" spans="2:15" ht="12"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</row>
    <row r="166" spans="2:15" ht="12"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</row>
    <row r="167" spans="2:15" ht="12"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</row>
    <row r="168" spans="2:15" ht="12"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</row>
    <row r="169" spans="2:15" ht="12"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</row>
    <row r="170" spans="2:15" ht="12"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</row>
    <row r="171" spans="2:15" ht="12"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</row>
    <row r="172" spans="2:15" ht="12"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</row>
    <row r="173" spans="2:15" ht="12"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</row>
    <row r="174" spans="2:15" ht="12"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</row>
    <row r="175" spans="2:15" ht="12"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</row>
    <row r="176" spans="2:15" ht="12"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</row>
    <row r="177" spans="2:15" ht="12"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</row>
    <row r="178" spans="2:15" ht="12"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</row>
    <row r="179" spans="2:15" ht="12"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</row>
    <row r="180" spans="2:15" ht="12"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</row>
    <row r="181" spans="2:15" ht="12"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</row>
    <row r="182" spans="2:15" ht="12"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</row>
    <row r="183" spans="2:15" ht="12"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</row>
    <row r="184" spans="2:15" ht="12"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</row>
    <row r="185" spans="2:15" ht="12"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</row>
    <row r="186" spans="2:15" ht="12"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</row>
    <row r="187" spans="2:15" ht="12"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</row>
    <row r="188" spans="2:15" ht="12"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</row>
    <row r="189" spans="2:15" ht="12"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</row>
    <row r="190" spans="2:15" ht="12"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</row>
    <row r="191" spans="2:15" ht="12"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</row>
    <row r="192" spans="2:15" ht="12"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</row>
    <row r="193" spans="2:15" ht="12"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</row>
    <row r="194" spans="2:15" ht="12"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</row>
    <row r="195" spans="2:15" ht="12"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</row>
    <row r="196" spans="2:15" ht="12"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</row>
    <row r="197" spans="2:15" ht="12"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</row>
    <row r="198" spans="2:15" ht="12"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</row>
    <row r="199" spans="2:15" ht="12"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</row>
    <row r="200" spans="2:15" ht="12"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</row>
    <row r="201" spans="2:15" ht="12"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</row>
    <row r="202" spans="2:15" ht="12"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</row>
    <row r="203" spans="2:15" ht="12"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</row>
    <row r="204" spans="2:15" ht="12"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</row>
    <row r="205" spans="2:15" ht="12"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</row>
    <row r="206" spans="2:15" ht="12"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</row>
    <row r="207" spans="2:15" ht="12"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</row>
    <row r="208" spans="2:15" ht="12"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</row>
    <row r="209" spans="2:15" ht="12"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</row>
    <row r="210" spans="2:15" ht="12"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</row>
    <row r="211" spans="2:15" ht="12"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</row>
    <row r="212" spans="2:15" ht="12"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</row>
    <row r="213" spans="2:15" ht="12"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</row>
    <row r="214" spans="2:15" ht="12"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</row>
    <row r="215" spans="2:15" ht="12"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</row>
    <row r="216" spans="2:15" ht="12"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</row>
    <row r="217" spans="2:15" ht="12"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</row>
    <row r="218" spans="2:15" ht="12"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</row>
    <row r="219" spans="2:15" ht="12"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</row>
    <row r="220" spans="2:15" ht="12"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</row>
    <row r="221" spans="2:15" ht="12"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</row>
    <row r="222" spans="2:15" ht="12"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</row>
    <row r="223" spans="2:15" ht="12"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</row>
    <row r="224" spans="2:15" ht="12"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</row>
    <row r="225" spans="2:15" ht="12"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</row>
    <row r="226" spans="2:15" ht="12"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</row>
    <row r="227" spans="2:15" ht="12"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</row>
    <row r="228" spans="2:15" ht="12"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</row>
    <row r="229" spans="2:15" ht="12"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</row>
    <row r="230" spans="2:15" ht="12"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</row>
    <row r="231" spans="2:15" ht="12"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</row>
    <row r="232" spans="2:15" ht="12"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</row>
    <row r="233" spans="2:15" ht="12"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</row>
    <row r="234" spans="2:15" ht="12"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</row>
    <row r="235" spans="2:15" ht="12"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</row>
    <row r="236" spans="2:15" ht="12"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</row>
    <row r="237" spans="2:15" ht="12"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</row>
    <row r="238" spans="2:15" ht="12"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</row>
    <row r="239" spans="2:15" ht="12"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</row>
    <row r="240" spans="2:15" ht="12"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</row>
    <row r="241" spans="2:15" ht="12"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</row>
    <row r="242" spans="2:15" ht="12"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</row>
    <row r="243" spans="2:15" ht="12"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</row>
    <row r="244" spans="2:15" ht="12"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</row>
    <row r="245" spans="2:15" ht="12"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</row>
    <row r="246" spans="2:15" ht="12"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</row>
    <row r="247" spans="2:15" ht="12"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</row>
    <row r="248" spans="2:15" ht="12"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</row>
    <row r="249" spans="2:15" ht="12"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</row>
    <row r="250" spans="2:15" ht="12"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</row>
    <row r="251" spans="2:15" ht="12"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</row>
    <row r="252" spans="2:15" ht="12"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</row>
    <row r="253" spans="2:15" ht="12"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</row>
    <row r="254" spans="2:15" ht="12"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</row>
    <row r="255" spans="2:15" ht="12"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</row>
    <row r="256" spans="2:15" ht="12"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</row>
    <row r="257" spans="2:15" ht="12"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</row>
    <row r="258" spans="2:15" ht="12"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</row>
    <row r="259" spans="2:15" ht="12"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</row>
    <row r="260" spans="2:15" ht="12"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</row>
    <row r="261" spans="2:15" ht="12"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</row>
    <row r="262" spans="2:15" ht="12"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</row>
    <row r="263" spans="2:15" ht="12"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</row>
    <row r="264" spans="2:15" ht="12"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</row>
    <row r="265" spans="2:15" ht="12"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</row>
    <row r="266" spans="2:15" ht="12"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</row>
    <row r="267" spans="2:15" ht="12"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</row>
    <row r="268" spans="2:15" ht="12"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</row>
    <row r="269" spans="2:15" ht="12"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</row>
    <row r="270" spans="2:15" ht="12"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</row>
    <row r="271" spans="2:15" ht="12"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</row>
    <row r="272" spans="2:15" ht="12"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</row>
    <row r="273" spans="2:15" ht="12"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</row>
    <row r="274" spans="2:15" ht="12"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</row>
    <row r="275" spans="2:15" ht="12"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</row>
    <row r="276" spans="2:15" ht="12"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</row>
    <row r="277" spans="2:15" ht="12"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</row>
    <row r="278" spans="2:15" ht="12"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</row>
    <row r="279" spans="2:15" ht="12"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</row>
    <row r="280" spans="2:15" ht="12"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</row>
    <row r="281" spans="2:15" ht="12"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</row>
    <row r="282" spans="2:15" ht="12"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</row>
    <row r="283" spans="2:15" ht="12"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</row>
    <row r="284" spans="2:15" ht="12"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</row>
    <row r="285" spans="2:15" ht="12"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</row>
    <row r="286" spans="2:15" ht="12"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</row>
    <row r="287" spans="2:15" ht="12"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</row>
    <row r="288" spans="2:15" ht="12"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</row>
    <row r="289" spans="2:15" ht="12"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</row>
    <row r="290" spans="2:15" ht="12"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</row>
    <row r="291" spans="2:15" ht="12"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</row>
    <row r="292" spans="2:15" ht="12"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</row>
    <row r="293" spans="2:15" ht="12"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</row>
    <row r="294" spans="2:15" ht="12"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</row>
    <row r="295" spans="2:15" ht="12"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</row>
    <row r="296" spans="2:15" ht="12"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</row>
    <row r="297" spans="2:15" ht="12"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</row>
    <row r="298" spans="2:15" ht="12"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</row>
    <row r="299" spans="2:15" ht="12"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</row>
    <row r="300" spans="2:15" ht="12"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</row>
    <row r="301" spans="2:15" ht="12"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</row>
    <row r="302" spans="2:15" ht="12"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</row>
    <row r="303" spans="2:15" ht="12"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</row>
    <row r="304" spans="2:15" ht="12"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</row>
    <row r="305" spans="2:15" ht="12"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</row>
    <row r="306" spans="2:15" ht="12"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</row>
    <row r="307" spans="2:15" ht="12"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</row>
    <row r="308" spans="2:15" ht="12"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</row>
    <row r="309" spans="2:15" ht="12"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</row>
    <row r="310" spans="2:15" ht="12"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</row>
    <row r="311" spans="2:15" ht="12"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</row>
    <row r="312" spans="2:15" ht="12"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</row>
    <row r="313" spans="2:15" ht="12"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</row>
    <row r="314" spans="2:15" ht="12"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</row>
    <row r="315" spans="2:15" ht="12"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</row>
    <row r="316" spans="2:15" ht="12"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</row>
    <row r="317" spans="2:15" ht="12"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</row>
    <row r="318" spans="2:15" ht="12"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</row>
    <row r="319" spans="2:15" ht="12"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</row>
    <row r="320" spans="2:15" ht="12"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</row>
    <row r="321" spans="2:15" ht="12"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</row>
    <row r="322" spans="2:15" ht="12"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</row>
    <row r="323" spans="2:15" ht="12"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</row>
    <row r="324" spans="2:15" ht="12"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</row>
    <row r="325" spans="2:15" ht="12"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</row>
    <row r="326" spans="2:15" ht="12"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</row>
    <row r="327" spans="2:15" ht="12"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</row>
    <row r="328" spans="2:15" ht="12"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</row>
    <row r="329" spans="2:15" ht="12"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</row>
    <row r="330" spans="2:15" ht="12"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</row>
    <row r="331" spans="2:15" ht="12"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</row>
    <row r="332" spans="2:15" ht="12"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</row>
    <row r="333" spans="2:15" ht="12"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</row>
    <row r="334" spans="2:15" ht="12"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</row>
    <row r="335" spans="2:15" ht="12"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</row>
    <row r="336" spans="2:15" ht="12"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</row>
    <row r="337" spans="2:15" ht="12"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</row>
    <row r="338" spans="2:15" ht="12"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</row>
    <row r="339" spans="2:15" ht="12"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</row>
    <row r="340" spans="2:15" ht="12"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</row>
    <row r="341" spans="2:15" ht="12"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</row>
    <row r="342" spans="2:15" ht="12"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</row>
    <row r="343" spans="2:15" ht="12"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</row>
    <row r="344" spans="2:15" ht="12"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</row>
    <row r="345" spans="2:15" ht="12"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</row>
    <row r="346" spans="2:15" ht="12"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</row>
    <row r="347" spans="2:15" ht="12"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</row>
    <row r="348" spans="2:15" ht="12"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</row>
    <row r="349" spans="2:15" ht="12"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</row>
    <row r="350" spans="2:15" ht="12"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</row>
    <row r="351" spans="2:15" ht="12"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</row>
    <row r="352" spans="2:15" ht="12"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</row>
    <row r="353" spans="2:15" ht="12"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</row>
    <row r="354" spans="2:15" ht="12"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</row>
    <row r="355" spans="2:15" ht="12"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</row>
    <row r="356" spans="2:15" ht="12"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</row>
    <row r="357" spans="2:15" ht="12"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</row>
  </sheetData>
  <mergeCells count="24">
    <mergeCell ref="A52:A64"/>
    <mergeCell ref="A18:A25"/>
    <mergeCell ref="A26:A33"/>
    <mergeCell ref="E7:E8"/>
    <mergeCell ref="F7:F8"/>
    <mergeCell ref="G7:G8"/>
    <mergeCell ref="H7:H8"/>
    <mergeCell ref="A50:A51"/>
    <mergeCell ref="M6:O6"/>
    <mergeCell ref="M7:M8"/>
    <mergeCell ref="N7:N8"/>
    <mergeCell ref="O7:O8"/>
    <mergeCell ref="A65:A72"/>
    <mergeCell ref="A11:A17"/>
    <mergeCell ref="A34:A42"/>
    <mergeCell ref="A43:A49"/>
    <mergeCell ref="C6:G6"/>
    <mergeCell ref="H6:L6"/>
    <mergeCell ref="I7:I8"/>
    <mergeCell ref="J7:J8"/>
    <mergeCell ref="K7:K8"/>
    <mergeCell ref="L7:L8"/>
    <mergeCell ref="C7:C8"/>
    <mergeCell ref="D7:D8"/>
  </mergeCells>
  <phoneticPr fontId="2"/>
  <printOptions horizontalCentered="1"/>
  <pageMargins left="0.5" right="0.5" top="0.5" bottom="0.5" header="0.5" footer="0.5"/>
  <pageSetup paperSize="5" scale="80" fitToHeight="0" orientation="landscape" r:id="rId1"/>
  <headerFooter alignWithMargins="0"/>
  <rowBreaks count="1" manualBreakCount="1">
    <brk id="42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College SFR</vt:lpstr>
      <vt:lpstr>'College SFR'!Print_Area</vt:lpstr>
      <vt:lpstr>'College SFR'!Print_Titles</vt:lpstr>
    </vt:vector>
  </TitlesOfParts>
  <Company>Cal Poly Pomona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Academic Affairs</dc:creator>
  <cp:lastModifiedBy>Rose Eseyan</cp:lastModifiedBy>
  <cp:lastPrinted>2015-12-02T00:02:51Z</cp:lastPrinted>
  <dcterms:created xsi:type="dcterms:W3CDTF">2001-08-29T22:59:35Z</dcterms:created>
  <dcterms:modified xsi:type="dcterms:W3CDTF">2021-05-07T17:35:46Z</dcterms:modified>
</cp:coreProperties>
</file>