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les AR\AR Team\_Academic Resources Guides - Web Published\"/>
    </mc:Choice>
  </mc:AlternateContent>
  <xr:revisionPtr revIDLastSave="0" documentId="13_ncr:1_{11C0F83E-98B2-4268-881E-2D687AAF28D4}" xr6:coauthVersionLast="47" xr6:coauthVersionMax="47" xr10:uidLastSave="{00000000-0000-0000-0000-000000000000}"/>
  <bookViews>
    <workbookView xWindow="43650" yWindow="45" windowWidth="27690" windowHeight="15270" xr2:uid="{3871EFA3-5810-441D-9092-21B5E68D7A44}"/>
  </bookViews>
  <sheets>
    <sheet name="sfr_cy_2022-23" sheetId="1" r:id="rId1"/>
  </sheets>
  <definedNames>
    <definedName name="_xlnm.Print_Area" localSheetId="0">'sfr_cy_2022-23'!$A$1:$L$76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K73" i="1"/>
  <c r="K63" i="1"/>
  <c r="J63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6" i="1"/>
  <c r="K67" i="1"/>
  <c r="K68" i="1"/>
  <c r="K69" i="1"/>
  <c r="K70" i="1"/>
  <c r="K71" i="1"/>
  <c r="K72" i="1"/>
  <c r="K11" i="1"/>
  <c r="J12" i="1"/>
  <c r="L12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L64" i="1" s="1"/>
  <c r="J65" i="1"/>
  <c r="J66" i="1"/>
  <c r="J67" i="1"/>
  <c r="J68" i="1"/>
  <c r="J69" i="1"/>
  <c r="J70" i="1"/>
  <c r="J71" i="1"/>
  <c r="J72" i="1"/>
  <c r="J11" i="1"/>
  <c r="L63" i="1" l="1"/>
  <c r="L55" i="1"/>
  <c r="L31" i="1"/>
  <c r="L19" i="1"/>
  <c r="L66" i="1"/>
  <c r="L54" i="1"/>
  <c r="L42" i="1"/>
  <c r="L18" i="1"/>
  <c r="L65" i="1"/>
  <c r="L41" i="1"/>
  <c r="L56" i="1"/>
  <c r="L32" i="1"/>
  <c r="L33" i="1"/>
  <c r="L30" i="1"/>
  <c r="L29" i="1"/>
  <c r="L68" i="1"/>
  <c r="L44" i="1"/>
  <c r="L21" i="1"/>
  <c r="L67" i="1"/>
  <c r="L43" i="1"/>
  <c r="L20" i="1"/>
  <c r="L53" i="1"/>
  <c r="L52" i="1"/>
  <c r="L51" i="1"/>
  <c r="L40" i="1"/>
  <c r="L28" i="1"/>
  <c r="L70" i="1"/>
  <c r="L58" i="1"/>
  <c r="L46" i="1"/>
  <c r="L35" i="1"/>
  <c r="L62" i="1"/>
  <c r="L50" i="1"/>
  <c r="L39" i="1"/>
  <c r="L27" i="1"/>
  <c r="L69" i="1"/>
  <c r="L57" i="1"/>
  <c r="L45" i="1"/>
  <c r="L34" i="1"/>
  <c r="L73" i="1"/>
  <c r="L61" i="1"/>
  <c r="L49" i="1"/>
  <c r="L38" i="1"/>
  <c r="L24" i="1"/>
  <c r="L23" i="1"/>
  <c r="L22" i="1"/>
  <c r="L17" i="1"/>
  <c r="L16" i="1"/>
  <c r="L72" i="1"/>
  <c r="L60" i="1"/>
  <c r="L37" i="1"/>
  <c r="L26" i="1"/>
  <c r="L59" i="1"/>
  <c r="L47" i="1"/>
  <c r="L25" i="1"/>
  <c r="L13" i="1"/>
  <c r="L48" i="1"/>
  <c r="L71" i="1"/>
  <c r="L36" i="1"/>
  <c r="L15" i="1"/>
  <c r="L14" i="1"/>
  <c r="L11" i="1"/>
</calcChain>
</file>

<file path=xl/sharedStrings.xml><?xml version="1.0" encoding="utf-8"?>
<sst xmlns="http://schemas.openxmlformats.org/spreadsheetml/2006/main" count="93" uniqueCount="80">
  <si>
    <t>California State Polytechnic University, Pomona</t>
  </si>
  <si>
    <t>College</t>
  </si>
  <si>
    <t>Department</t>
  </si>
  <si>
    <t>Fall 2022</t>
  </si>
  <si>
    <t>Total
FTES</t>
  </si>
  <si>
    <t>Total
FTEF</t>
  </si>
  <si>
    <t>SFR</t>
  </si>
  <si>
    <t>University Programs</t>
  </si>
  <si>
    <t>Sub-Total</t>
  </si>
  <si>
    <t>Agriculture</t>
  </si>
  <si>
    <t>Animal and Veterinary Science</t>
  </si>
  <si>
    <t>Apparel Merchandising &amp; Mgmt.</t>
  </si>
  <si>
    <t>Food Marketing &amp; Agribusiness</t>
  </si>
  <si>
    <t>Human Nutrition &amp; Food Science</t>
  </si>
  <si>
    <t>Plant Science</t>
  </si>
  <si>
    <t>Business Administration</t>
  </si>
  <si>
    <t>Accounting</t>
  </si>
  <si>
    <t>All College - UG</t>
  </si>
  <si>
    <t>All College - Grad</t>
  </si>
  <si>
    <t>Computer Information Systems</t>
  </si>
  <si>
    <t>Finance, Real Estate, Law</t>
  </si>
  <si>
    <t>Interntl Bus &amp; Mkting Mgt.</t>
  </si>
  <si>
    <t>Management &amp; Human Resources</t>
  </si>
  <si>
    <t>Technology &amp; Operations Mgmt</t>
  </si>
  <si>
    <t>Education &amp; Integrative Studies</t>
  </si>
  <si>
    <t>All College</t>
  </si>
  <si>
    <t>Early Childhood Studies</t>
  </si>
  <si>
    <t>Education</t>
  </si>
  <si>
    <t>Educational Leadership</t>
  </si>
  <si>
    <t>Liberal Studies</t>
  </si>
  <si>
    <t>Engineering</t>
  </si>
  <si>
    <t>Aerospace Engineering</t>
  </si>
  <si>
    <t>All College - UG and Grad</t>
  </si>
  <si>
    <t>Chemical &amp; Materials Engr</t>
  </si>
  <si>
    <t>Civil Engineering</t>
  </si>
  <si>
    <t>Electrical &amp; Computer Engr</t>
  </si>
  <si>
    <t>Electro-Mechanical Egr Technology</t>
  </si>
  <si>
    <t>Industrial &amp; Manufacturing Engr</t>
  </si>
  <si>
    <t>Mechanical Engr</t>
  </si>
  <si>
    <t>Environmental Design</t>
  </si>
  <si>
    <t>Architecture</t>
  </si>
  <si>
    <t>Art</t>
  </si>
  <si>
    <t>Center for Regenerative Studies</t>
  </si>
  <si>
    <t>Landscape Architecture</t>
  </si>
  <si>
    <t>Urban and Regional Planning</t>
  </si>
  <si>
    <t>Hospitality Management</t>
  </si>
  <si>
    <t>Hotel &amp; Restaurant Management</t>
  </si>
  <si>
    <t>Letters, Arts &amp; Social Sciences</t>
  </si>
  <si>
    <t>Anthro/Geog</t>
  </si>
  <si>
    <t>Communication</t>
  </si>
  <si>
    <t>Economics</t>
  </si>
  <si>
    <t>Ethnic and Women's Studies</t>
  </si>
  <si>
    <t>History</t>
  </si>
  <si>
    <t>Music</t>
  </si>
  <si>
    <t>Philosophy</t>
  </si>
  <si>
    <t>Political Science</t>
  </si>
  <si>
    <t>Sociology</t>
  </si>
  <si>
    <t>Theatre</t>
  </si>
  <si>
    <t>Science</t>
  </si>
  <si>
    <t>Biological Sciences</t>
  </si>
  <si>
    <t>Center for Science and Math Ed</t>
  </si>
  <si>
    <t>Chemistry</t>
  </si>
  <si>
    <t>Computer Science</t>
  </si>
  <si>
    <t>Geological Sciences</t>
  </si>
  <si>
    <t>Kinesiology &amp; Health Promotion</t>
  </si>
  <si>
    <t>Mathematics and Statistics</t>
  </si>
  <si>
    <t>Physics</t>
  </si>
  <si>
    <t>University Total</t>
  </si>
  <si>
    <t xml:space="preserve">NOTE:  SFR = Total FTES/Total FTEF.  FTES data may differ from internal FTES-Taught data. </t>
  </si>
  <si>
    <t>Data Source: APDB Faculty Assignments by Department (FAD) Report.</t>
  </si>
  <si>
    <t>Spring 2023</t>
  </si>
  <si>
    <t>Summer 2022</t>
  </si>
  <si>
    <t>Total FTES</t>
  </si>
  <si>
    <t>FTES</t>
  </si>
  <si>
    <t>FTEF</t>
  </si>
  <si>
    <t>Student Systems and Operations</t>
  </si>
  <si>
    <t>College &amp; Department SFR
College-Year 2022-23 (Final)</t>
  </si>
  <si>
    <t>CY 2022-23</t>
  </si>
  <si>
    <t>English and Modern Languages</t>
  </si>
  <si>
    <t>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</si>
</sst>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.5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.5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  <scheme val="minor"/>
    </font>
    <font>
      <sz val="11.5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/>
      <top style="dashed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/>
      <diagonal/>
    </border>
    <border>
      <left/>
      <right style="thin">
        <color indexed="64"/>
      </right>
      <top style="dashed">
        <color theme="0" tint="-0.499984740745262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100">
    <xf numFmtId="0" fontId="0" fillId="0" borderId="0" xfId="0"/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164" fontId="6" fillId="4" borderId="0" xfId="0" applyNumberFormat="1" applyFont="1" applyFill="1" applyAlignment="1">
      <alignment vertical="center"/>
    </xf>
    <xf numFmtId="165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2" fontId="4" fillId="4" borderId="0" xfId="0" applyNumberFormat="1" applyFont="1" applyFill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164" fontId="7" fillId="9" borderId="2" xfId="0" applyNumberFormat="1" applyFont="1" applyFill="1" applyBorder="1" applyAlignment="1">
      <alignment horizontal="center" vertical="center"/>
    </xf>
    <xf numFmtId="164" fontId="7" fillId="9" borderId="3" xfId="0" applyNumberFormat="1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9" borderId="5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left" vertical="center" wrapText="1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 applyProtection="1">
      <alignment vertical="center"/>
      <protection locked="0"/>
    </xf>
    <xf numFmtId="165" fontId="5" fillId="6" borderId="10" xfId="0" applyNumberFormat="1" applyFont="1" applyFill="1" applyBorder="1" applyAlignment="1" applyProtection="1">
      <alignment vertical="center"/>
      <protection locked="0"/>
    </xf>
    <xf numFmtId="0" fontId="4" fillId="4" borderId="11" xfId="0" applyFont="1" applyFill="1" applyBorder="1" applyAlignment="1">
      <alignment horizontal="left" vertical="center"/>
    </xf>
    <xf numFmtId="0" fontId="8" fillId="4" borderId="11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164" fontId="5" fillId="6" borderId="10" xfId="0" applyNumberFormat="1" applyFont="1" applyFill="1" applyBorder="1" applyAlignment="1">
      <alignment vertical="center"/>
    </xf>
    <xf numFmtId="164" fontId="4" fillId="4" borderId="8" xfId="0" applyNumberFormat="1" applyFont="1" applyFill="1" applyBorder="1" applyAlignment="1">
      <alignment vertical="center"/>
    </xf>
    <xf numFmtId="164" fontId="4" fillId="6" borderId="10" xfId="0" applyNumberFormat="1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166" fontId="4" fillId="7" borderId="9" xfId="2" applyNumberFormat="1" applyFont="1" applyFill="1" applyBorder="1" applyAlignment="1">
      <alignment vertical="center"/>
    </xf>
    <xf numFmtId="166" fontId="5" fillId="7" borderId="10" xfId="2" applyNumberFormat="1" applyFont="1" applyFill="1" applyBorder="1" applyAlignment="1">
      <alignment vertical="center"/>
    </xf>
    <xf numFmtId="166" fontId="4" fillId="7" borderId="12" xfId="2" applyNumberFormat="1" applyFont="1" applyFill="1" applyBorder="1" applyAlignment="1">
      <alignment vertical="center"/>
    </xf>
    <xf numFmtId="166" fontId="4" fillId="7" borderId="14" xfId="2" applyNumberFormat="1" applyFont="1" applyFill="1" applyBorder="1" applyAlignment="1">
      <alignment vertical="center"/>
    </xf>
    <xf numFmtId="166" fontId="4" fillId="7" borderId="15" xfId="2" applyNumberFormat="1" applyFont="1" applyFill="1" applyBorder="1" applyAlignment="1">
      <alignment vertical="center"/>
    </xf>
    <xf numFmtId="166" fontId="4" fillId="0" borderId="8" xfId="2" applyNumberFormat="1" applyFont="1" applyBorder="1" applyAlignment="1" applyProtection="1">
      <alignment horizontal="right" vertical="center"/>
      <protection locked="0"/>
    </xf>
    <xf numFmtId="166" fontId="4" fillId="10" borderId="8" xfId="2" applyNumberFormat="1" applyFont="1" applyFill="1" applyBorder="1" applyAlignment="1" applyProtection="1">
      <alignment horizontal="right" vertical="center"/>
      <protection locked="0"/>
    </xf>
    <xf numFmtId="166" fontId="11" fillId="3" borderId="8" xfId="2" applyNumberFormat="1" applyFont="1" applyFill="1" applyBorder="1" applyAlignment="1" applyProtection="1">
      <alignment horizontal="right" vertical="center"/>
      <protection locked="0"/>
    </xf>
    <xf numFmtId="166" fontId="5" fillId="0" borderId="10" xfId="2" applyNumberFormat="1" applyFont="1" applyBorder="1" applyAlignment="1" applyProtection="1">
      <alignment horizontal="right" vertical="center"/>
      <protection locked="0"/>
    </xf>
    <xf numFmtId="166" fontId="5" fillId="9" borderId="10" xfId="2" applyNumberFormat="1" applyFont="1" applyFill="1" applyBorder="1" applyAlignment="1" applyProtection="1">
      <alignment horizontal="right" vertical="center"/>
      <protection locked="0"/>
    </xf>
    <xf numFmtId="166" fontId="2" fillId="3" borderId="10" xfId="2" applyNumberFormat="1" applyFont="1" applyFill="1" applyBorder="1" applyAlignment="1" applyProtection="1">
      <alignment horizontal="right" vertical="center"/>
      <protection locked="0"/>
    </xf>
    <xf numFmtId="166" fontId="4" fillId="0" borderId="12" xfId="2" applyNumberFormat="1" applyFont="1" applyBorder="1" applyAlignment="1" applyProtection="1">
      <alignment horizontal="right" vertical="center"/>
      <protection locked="0"/>
    </xf>
    <xf numFmtId="166" fontId="4" fillId="0" borderId="11" xfId="2" applyNumberFormat="1" applyFont="1" applyBorder="1" applyAlignment="1" applyProtection="1">
      <alignment horizontal="right" vertical="center"/>
      <protection locked="0"/>
    </xf>
    <xf numFmtId="166" fontId="4" fillId="10" borderId="12" xfId="2" applyNumberFormat="1" applyFont="1" applyFill="1" applyBorder="1" applyAlignment="1" applyProtection="1">
      <alignment horizontal="right" vertical="center"/>
      <protection locked="0"/>
    </xf>
    <xf numFmtId="166" fontId="4" fillId="10" borderId="11" xfId="2" applyNumberFormat="1" applyFont="1" applyFill="1" applyBorder="1" applyAlignment="1" applyProtection="1">
      <alignment horizontal="right" vertical="center"/>
      <protection locked="0"/>
    </xf>
    <xf numFmtId="166" fontId="11" fillId="3" borderId="11" xfId="2" applyNumberFormat="1" applyFont="1" applyFill="1" applyBorder="1" applyAlignment="1" applyProtection="1">
      <alignment horizontal="right" vertical="center"/>
      <protection locked="0"/>
    </xf>
    <xf numFmtId="166" fontId="5" fillId="0" borderId="13" xfId="2" applyNumberFormat="1" applyFont="1" applyBorder="1" applyAlignment="1" applyProtection="1">
      <alignment horizontal="right" vertical="center"/>
      <protection locked="0"/>
    </xf>
    <xf numFmtId="166" fontId="5" fillId="9" borderId="13" xfId="2" applyNumberFormat="1" applyFont="1" applyFill="1" applyBorder="1" applyAlignment="1" applyProtection="1">
      <alignment horizontal="right" vertical="center"/>
      <protection locked="0"/>
    </xf>
    <xf numFmtId="166" fontId="4" fillId="0" borderId="8" xfId="2" applyNumberFormat="1" applyFont="1" applyBorder="1" applyAlignment="1">
      <alignment horizontal="right" vertical="center"/>
    </xf>
    <xf numFmtId="166" fontId="4" fillId="10" borderId="8" xfId="2" applyNumberFormat="1" applyFont="1" applyFill="1" applyBorder="1" applyAlignment="1">
      <alignment horizontal="right" vertical="center"/>
    </xf>
    <xf numFmtId="166" fontId="4" fillId="0" borderId="11" xfId="2" applyNumberFormat="1" applyFont="1" applyBorder="1" applyAlignment="1">
      <alignment horizontal="right" vertical="center"/>
    </xf>
    <xf numFmtId="166" fontId="4" fillId="10" borderId="11" xfId="2" applyNumberFormat="1" applyFont="1" applyFill="1" applyBorder="1" applyAlignment="1">
      <alignment horizontal="right" vertical="center"/>
    </xf>
    <xf numFmtId="166" fontId="4" fillId="10" borderId="11" xfId="2" applyNumberFormat="1" applyFont="1" applyFill="1" applyBorder="1" applyAlignment="1" applyProtection="1">
      <alignment vertical="center"/>
      <protection locked="0"/>
    </xf>
    <xf numFmtId="166" fontId="8" fillId="0" borderId="9" xfId="2" applyNumberFormat="1" applyFont="1" applyBorder="1" applyAlignment="1">
      <alignment horizontal="right" vertical="center"/>
    </xf>
    <xf numFmtId="166" fontId="8" fillId="0" borderId="8" xfId="2" applyNumberFormat="1" applyFont="1" applyBorder="1" applyAlignment="1">
      <alignment horizontal="right" vertical="center"/>
    </xf>
    <xf numFmtId="166" fontId="8" fillId="10" borderId="9" xfId="2" applyNumberFormat="1" applyFont="1" applyFill="1" applyBorder="1" applyAlignment="1">
      <alignment horizontal="right" vertical="center"/>
    </xf>
    <xf numFmtId="166" fontId="8" fillId="10" borderId="8" xfId="2" applyNumberFormat="1" applyFont="1" applyFill="1" applyBorder="1" applyAlignment="1">
      <alignment horizontal="right" vertical="center"/>
    </xf>
    <xf numFmtId="164" fontId="4" fillId="5" borderId="11" xfId="0" applyNumberFormat="1" applyFont="1" applyFill="1" applyBorder="1" applyAlignment="1">
      <alignment vertical="center"/>
    </xf>
    <xf numFmtId="166" fontId="8" fillId="0" borderId="12" xfId="2" applyNumberFormat="1" applyFont="1" applyBorder="1" applyAlignment="1">
      <alignment horizontal="right" vertical="center"/>
    </xf>
    <xf numFmtId="166" fontId="8" fillId="0" borderId="11" xfId="2" applyNumberFormat="1" applyFont="1" applyBorder="1" applyAlignment="1">
      <alignment horizontal="right" vertical="center"/>
    </xf>
    <xf numFmtId="166" fontId="8" fillId="10" borderId="12" xfId="2" applyNumberFormat="1" applyFont="1" applyFill="1" applyBorder="1" applyAlignment="1">
      <alignment horizontal="right" vertical="center"/>
    </xf>
    <xf numFmtId="166" fontId="8" fillId="10" borderId="11" xfId="2" applyNumberFormat="1" applyFont="1" applyFill="1" applyBorder="1" applyAlignment="1">
      <alignment horizontal="right" vertical="center"/>
    </xf>
    <xf numFmtId="166" fontId="9" fillId="0" borderId="13" xfId="2" applyNumberFormat="1" applyFont="1" applyBorder="1" applyAlignment="1">
      <alignment horizontal="right" vertical="center"/>
    </xf>
    <xf numFmtId="166" fontId="9" fillId="0" borderId="10" xfId="2" applyNumberFormat="1" applyFont="1" applyBorder="1" applyAlignment="1">
      <alignment horizontal="right" vertical="center"/>
    </xf>
    <xf numFmtId="166" fontId="9" fillId="9" borderId="13" xfId="2" applyNumberFormat="1" applyFont="1" applyFill="1" applyBorder="1" applyAlignment="1">
      <alignment horizontal="right" vertical="center"/>
    </xf>
    <xf numFmtId="166" fontId="9" fillId="9" borderId="10" xfId="2" applyNumberFormat="1" applyFont="1" applyFill="1" applyBorder="1" applyAlignment="1">
      <alignment horizontal="right" vertical="center"/>
    </xf>
    <xf numFmtId="164" fontId="5" fillId="6" borderId="17" xfId="0" applyNumberFormat="1" applyFont="1" applyFill="1" applyBorder="1" applyAlignment="1">
      <alignment vertical="center"/>
    </xf>
    <xf numFmtId="166" fontId="5" fillId="7" borderId="17" xfId="2" applyNumberFormat="1" applyFont="1" applyFill="1" applyBorder="1" applyAlignment="1">
      <alignment vertical="center"/>
    </xf>
    <xf numFmtId="166" fontId="5" fillId="0" borderId="18" xfId="2" applyNumberFormat="1" applyFont="1" applyBorder="1" applyAlignment="1" applyProtection="1">
      <alignment horizontal="right" vertical="center"/>
      <protection locked="0"/>
    </xf>
    <xf numFmtId="166" fontId="5" fillId="0" borderId="17" xfId="2" applyNumberFormat="1" applyFont="1" applyBorder="1" applyAlignment="1" applyProtection="1">
      <alignment horizontal="right" vertical="center"/>
      <protection locked="0"/>
    </xf>
    <xf numFmtId="166" fontId="5" fillId="9" borderId="18" xfId="2" applyNumberFormat="1" applyFont="1" applyFill="1" applyBorder="1" applyAlignment="1" applyProtection="1">
      <alignment horizontal="right" vertical="center"/>
      <protection locked="0"/>
    </xf>
    <xf numFmtId="166" fontId="5" fillId="9" borderId="17" xfId="2" applyNumberFormat="1" applyFont="1" applyFill="1" applyBorder="1" applyAlignment="1" applyProtection="1">
      <alignment horizontal="right" vertical="center"/>
      <protection locked="0"/>
    </xf>
    <xf numFmtId="166" fontId="2" fillId="3" borderId="17" xfId="2" applyNumberFormat="1" applyFont="1" applyFill="1" applyBorder="1" applyAlignment="1" applyProtection="1">
      <alignment horizontal="right" vertical="center"/>
      <protection locked="0"/>
    </xf>
    <xf numFmtId="0" fontId="5" fillId="8" borderId="19" xfId="0" applyFont="1" applyFill="1" applyBorder="1" applyAlignment="1">
      <alignment horizontal="left" vertical="center" wrapText="1"/>
    </xf>
    <xf numFmtId="0" fontId="5" fillId="8" borderId="20" xfId="0" applyFont="1" applyFill="1" applyBorder="1" applyAlignment="1">
      <alignment horizontal="left" vertical="center"/>
    </xf>
    <xf numFmtId="166" fontId="5" fillId="7" borderId="16" xfId="2" applyNumberFormat="1" applyFont="1" applyFill="1" applyBorder="1" applyAlignment="1">
      <alignment vertical="center"/>
    </xf>
    <xf numFmtId="166" fontId="5" fillId="8" borderId="16" xfId="2" applyNumberFormat="1" applyFont="1" applyFill="1" applyBorder="1" applyAlignment="1" applyProtection="1">
      <alignment horizontal="right" vertical="center"/>
      <protection locked="0"/>
    </xf>
    <xf numFmtId="166" fontId="2" fillId="2" borderId="16" xfId="2" applyNumberFormat="1" applyFont="1" applyFill="1" applyBorder="1" applyAlignment="1" applyProtection="1">
      <alignment horizontal="right" vertical="center"/>
      <protection locked="0"/>
    </xf>
  </cellXfs>
  <cellStyles count="3">
    <cellStyle name="Comma" xfId="2" builtinId="3"/>
    <cellStyle name="Normal" xfId="0" builtinId="0"/>
    <cellStyle name="Normal 2" xfId="1" xr:uid="{041D910C-85EC-442A-9F18-F40B2C97EDAC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BEEB-7B4B-4A42-9DC7-2E983B8C23D2}">
  <sheetPr>
    <pageSetUpPr fitToPage="1"/>
  </sheetPr>
  <dimension ref="A1:P76"/>
  <sheetViews>
    <sheetView tabSelected="1" workbookViewId="0">
      <selection activeCell="J73" sqref="J73"/>
    </sheetView>
  </sheetViews>
  <sheetFormatPr defaultColWidth="9.1328125" defaultRowHeight="14.25" x14ac:dyDescent="0.45"/>
  <cols>
    <col min="1" max="1" width="19.265625" style="6" customWidth="1"/>
    <col min="2" max="2" width="35.265625" style="6" customWidth="1"/>
    <col min="3" max="3" width="13.265625" style="6" customWidth="1"/>
    <col min="4" max="4" width="9.9296875" style="6" bestFit="1" customWidth="1"/>
    <col min="5" max="6" width="9.19921875" style="6" bestFit="1" customWidth="1"/>
    <col min="7" max="7" width="9.9296875" style="6" bestFit="1" customWidth="1"/>
    <col min="8" max="9" width="9.19921875" style="6" bestFit="1" customWidth="1"/>
    <col min="10" max="10" width="10.59765625" style="6" bestFit="1" customWidth="1"/>
    <col min="11" max="12" width="9.19921875" style="6" bestFit="1" customWidth="1"/>
    <col min="13" max="16384" width="9.1328125" style="6"/>
  </cols>
  <sheetData>
    <row r="1" spans="1:16" x14ac:dyDescent="0.45">
      <c r="A1" s="1" t="s">
        <v>0</v>
      </c>
      <c r="B1" s="2"/>
      <c r="C1" s="3"/>
      <c r="D1" s="3"/>
      <c r="E1" s="4"/>
      <c r="F1" s="3"/>
      <c r="G1" s="3"/>
      <c r="H1" s="4"/>
      <c r="I1" s="5"/>
      <c r="J1" s="5"/>
      <c r="K1" s="5"/>
      <c r="L1" s="5"/>
      <c r="M1" s="5"/>
      <c r="N1" s="5"/>
      <c r="O1" s="5"/>
      <c r="P1" s="5"/>
    </row>
    <row r="2" spans="1:16" x14ac:dyDescent="0.45">
      <c r="A2" s="1" t="s">
        <v>75</v>
      </c>
      <c r="B2" s="2"/>
      <c r="C2" s="3"/>
      <c r="D2" s="3"/>
      <c r="E2" s="3"/>
      <c r="F2" s="3"/>
      <c r="G2" s="3"/>
      <c r="H2" s="3"/>
      <c r="I2" s="5"/>
      <c r="J2" s="5"/>
      <c r="K2" s="5"/>
      <c r="L2" s="5"/>
      <c r="M2" s="5"/>
      <c r="N2" s="5"/>
      <c r="O2" s="5"/>
      <c r="P2" s="5"/>
    </row>
    <row r="3" spans="1:16" x14ac:dyDescent="0.45">
      <c r="A3" s="3"/>
      <c r="B3" s="2"/>
      <c r="C3" s="3"/>
      <c r="D3" s="3"/>
      <c r="E3" s="3"/>
      <c r="F3" s="3"/>
      <c r="G3" s="3"/>
      <c r="H3" s="3"/>
      <c r="I3" s="5"/>
      <c r="J3" s="5"/>
      <c r="K3" s="5"/>
      <c r="L3" s="5"/>
      <c r="M3" s="5"/>
      <c r="N3" s="5"/>
      <c r="O3" s="5"/>
      <c r="P3" s="5"/>
    </row>
    <row r="4" spans="1:16" ht="21" x14ac:dyDescent="0.45">
      <c r="A4" s="16" t="s">
        <v>76</v>
      </c>
      <c r="B4" s="17"/>
      <c r="C4" s="17"/>
      <c r="D4" s="17"/>
      <c r="E4" s="17"/>
      <c r="F4" s="7"/>
      <c r="G4" s="8"/>
      <c r="H4" s="8"/>
      <c r="I4" s="9"/>
      <c r="J4" s="9"/>
      <c r="K4" s="9"/>
      <c r="L4" s="9"/>
      <c r="M4" s="9"/>
      <c r="N4" s="9"/>
      <c r="O4" s="9"/>
      <c r="P4" s="9"/>
    </row>
    <row r="5" spans="1:16" ht="21" x14ac:dyDescent="0.45">
      <c r="A5" s="17"/>
      <c r="B5" s="17"/>
      <c r="C5" s="17"/>
      <c r="D5" s="17"/>
      <c r="E5" s="17"/>
      <c r="F5" s="7"/>
      <c r="G5" s="8"/>
      <c r="H5" s="8"/>
      <c r="I5" s="9"/>
      <c r="J5" s="9"/>
      <c r="K5" s="9"/>
      <c r="L5" s="9"/>
      <c r="M5" s="9"/>
      <c r="N5" s="9"/>
      <c r="O5" s="9"/>
      <c r="P5" s="9"/>
    </row>
    <row r="6" spans="1:16" ht="21" x14ac:dyDescent="0.45">
      <c r="A6" s="17"/>
      <c r="B6" s="17"/>
      <c r="C6" s="17"/>
      <c r="D6" s="17"/>
      <c r="E6" s="17"/>
      <c r="F6" s="7"/>
      <c r="G6" s="8"/>
      <c r="H6" s="8"/>
      <c r="I6" s="9"/>
      <c r="J6" s="9"/>
      <c r="K6" s="9"/>
      <c r="L6" s="9"/>
      <c r="M6" s="9"/>
      <c r="N6" s="9"/>
      <c r="O6" s="9"/>
      <c r="P6" s="9"/>
    </row>
    <row r="7" spans="1:16" ht="7.5" customHeight="1" x14ac:dyDescent="0.4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20.25" customHeight="1" x14ac:dyDescent="0.45">
      <c r="A8" s="18" t="s">
        <v>1</v>
      </c>
      <c r="B8" s="18" t="s">
        <v>2</v>
      </c>
      <c r="C8" s="15" t="s">
        <v>71</v>
      </c>
      <c r="D8" s="21" t="s">
        <v>3</v>
      </c>
      <c r="E8" s="21"/>
      <c r="F8" s="22"/>
      <c r="G8" s="28" t="s">
        <v>70</v>
      </c>
      <c r="H8" s="28"/>
      <c r="I8" s="29"/>
      <c r="J8" s="36" t="s">
        <v>77</v>
      </c>
      <c r="K8" s="37"/>
      <c r="L8" s="38"/>
      <c r="M8" s="11"/>
      <c r="N8" s="11"/>
      <c r="O8" s="11"/>
      <c r="P8" s="11"/>
    </row>
    <row r="9" spans="1:16" x14ac:dyDescent="0.45">
      <c r="A9" s="19"/>
      <c r="B9" s="19"/>
      <c r="C9" s="32" t="s">
        <v>72</v>
      </c>
      <c r="D9" s="23" t="s">
        <v>4</v>
      </c>
      <c r="E9" s="23" t="s">
        <v>5</v>
      </c>
      <c r="F9" s="23" t="s">
        <v>6</v>
      </c>
      <c r="G9" s="30" t="s">
        <v>4</v>
      </c>
      <c r="H9" s="30" t="s">
        <v>5</v>
      </c>
      <c r="I9" s="30" t="s">
        <v>6</v>
      </c>
      <c r="J9" s="39" t="s">
        <v>73</v>
      </c>
      <c r="K9" s="39" t="s">
        <v>74</v>
      </c>
      <c r="L9" s="39" t="s">
        <v>6</v>
      </c>
      <c r="M9" s="11"/>
      <c r="N9" s="11"/>
      <c r="O9" s="11"/>
      <c r="P9" s="11"/>
    </row>
    <row r="10" spans="1:16" ht="15" customHeight="1" x14ac:dyDescent="0.45">
      <c r="A10" s="20"/>
      <c r="B10" s="20"/>
      <c r="C10" s="32"/>
      <c r="D10" s="24"/>
      <c r="E10" s="24"/>
      <c r="F10" s="24"/>
      <c r="G10" s="31"/>
      <c r="H10" s="31"/>
      <c r="I10" s="31"/>
      <c r="J10" s="40"/>
      <c r="K10" s="40"/>
      <c r="L10" s="40"/>
      <c r="M10" s="11"/>
      <c r="N10" s="11"/>
      <c r="O10" s="11"/>
      <c r="P10" s="11"/>
    </row>
    <row r="11" spans="1:16" ht="15" customHeight="1" x14ac:dyDescent="0.45">
      <c r="A11" s="25" t="s">
        <v>7</v>
      </c>
      <c r="B11" s="41" t="s">
        <v>7</v>
      </c>
      <c r="C11" s="52">
        <v>0</v>
      </c>
      <c r="D11" s="57">
        <v>52.95</v>
      </c>
      <c r="E11" s="57">
        <v>0.26</v>
      </c>
      <c r="F11" s="57">
        <v>203.65</v>
      </c>
      <c r="G11" s="58">
        <v>45.97</v>
      </c>
      <c r="H11" s="58">
        <v>2</v>
      </c>
      <c r="I11" s="58">
        <v>22.98</v>
      </c>
      <c r="J11" s="59">
        <f>(C11+D11+G11)/2</f>
        <v>49.46</v>
      </c>
      <c r="K11" s="59">
        <f>(E11+H11)/2</f>
        <v>1.1299999999999999</v>
      </c>
      <c r="L11" s="59">
        <f>IFERROR(J11/K11,0)</f>
        <v>43.769911504424783</v>
      </c>
      <c r="M11" s="11"/>
      <c r="N11" s="11"/>
      <c r="O11" s="11"/>
      <c r="P11" s="11"/>
    </row>
    <row r="12" spans="1:16" ht="15" x14ac:dyDescent="0.45">
      <c r="A12" s="27"/>
      <c r="B12" s="42" t="s">
        <v>8</v>
      </c>
      <c r="C12" s="53">
        <v>0</v>
      </c>
      <c r="D12" s="60">
        <v>52.95</v>
      </c>
      <c r="E12" s="60">
        <v>0.26</v>
      </c>
      <c r="F12" s="60">
        <v>203.65</v>
      </c>
      <c r="G12" s="61">
        <v>45.97</v>
      </c>
      <c r="H12" s="61">
        <v>2</v>
      </c>
      <c r="I12" s="61">
        <v>22.98</v>
      </c>
      <c r="J12" s="62">
        <f t="shared" ref="J12:J70" si="0">(C12+D12+G12)/2</f>
        <v>49.46</v>
      </c>
      <c r="K12" s="62">
        <f t="shared" ref="K12:K70" si="1">(E12+H12)/2</f>
        <v>1.1299999999999999</v>
      </c>
      <c r="L12" s="62">
        <f t="shared" ref="L12:L70" si="2">IFERROR(J12/K12,0)</f>
        <v>43.769911504424783</v>
      </c>
      <c r="M12" s="11"/>
      <c r="N12" s="11"/>
      <c r="O12" s="11"/>
      <c r="P12" s="11"/>
    </row>
    <row r="13" spans="1:16" ht="15" x14ac:dyDescent="0.45">
      <c r="A13" s="26" t="s">
        <v>9</v>
      </c>
      <c r="B13" s="43" t="s">
        <v>10</v>
      </c>
      <c r="C13" s="54">
        <v>0</v>
      </c>
      <c r="D13" s="63">
        <v>354.78</v>
      </c>
      <c r="E13" s="64">
        <v>13.76</v>
      </c>
      <c r="F13" s="64">
        <v>25.78</v>
      </c>
      <c r="G13" s="65">
        <v>301.60000000000002</v>
      </c>
      <c r="H13" s="66">
        <v>13.62</v>
      </c>
      <c r="I13" s="66">
        <v>22.14</v>
      </c>
      <c r="J13" s="67">
        <f t="shared" si="0"/>
        <v>328.19</v>
      </c>
      <c r="K13" s="67">
        <f t="shared" si="1"/>
        <v>13.69</v>
      </c>
      <c r="L13" s="67">
        <f t="shared" si="2"/>
        <v>23.972972972972972</v>
      </c>
      <c r="M13" s="11"/>
      <c r="N13" s="11"/>
      <c r="O13" s="11"/>
      <c r="P13" s="11"/>
    </row>
    <row r="14" spans="1:16" ht="15" x14ac:dyDescent="0.45">
      <c r="A14" s="26"/>
      <c r="B14" s="44" t="s">
        <v>11</v>
      </c>
      <c r="C14" s="54">
        <v>0</v>
      </c>
      <c r="D14" s="63">
        <v>217.53</v>
      </c>
      <c r="E14" s="64">
        <v>13.11</v>
      </c>
      <c r="F14" s="64">
        <v>16.59</v>
      </c>
      <c r="G14" s="65">
        <v>224.07</v>
      </c>
      <c r="H14" s="66">
        <v>14.15</v>
      </c>
      <c r="I14" s="66">
        <v>15.84</v>
      </c>
      <c r="J14" s="67">
        <f t="shared" si="0"/>
        <v>220.8</v>
      </c>
      <c r="K14" s="67">
        <f t="shared" si="1"/>
        <v>13.629999999999999</v>
      </c>
      <c r="L14" s="67">
        <f t="shared" si="2"/>
        <v>16.199559794570803</v>
      </c>
      <c r="M14" s="11"/>
      <c r="N14" s="11"/>
      <c r="O14" s="11"/>
      <c r="P14" s="11"/>
    </row>
    <row r="15" spans="1:16" ht="15" x14ac:dyDescent="0.45">
      <c r="A15" s="26"/>
      <c r="B15" s="45" t="s">
        <v>12</v>
      </c>
      <c r="C15" s="54">
        <v>0</v>
      </c>
      <c r="D15" s="63">
        <v>445.68</v>
      </c>
      <c r="E15" s="64">
        <v>10.97</v>
      </c>
      <c r="F15" s="64">
        <v>40.630000000000003</v>
      </c>
      <c r="G15" s="65">
        <v>394.44</v>
      </c>
      <c r="H15" s="66">
        <v>10.37</v>
      </c>
      <c r="I15" s="66">
        <v>38.04</v>
      </c>
      <c r="J15" s="67">
        <f t="shared" si="0"/>
        <v>420.06</v>
      </c>
      <c r="K15" s="67">
        <f t="shared" si="1"/>
        <v>10.67</v>
      </c>
      <c r="L15" s="67">
        <f t="shared" si="2"/>
        <v>39.368322399250232</v>
      </c>
      <c r="M15" s="11"/>
      <c r="N15" s="11"/>
      <c r="O15" s="11"/>
      <c r="P15" s="11"/>
    </row>
    <row r="16" spans="1:16" ht="15" x14ac:dyDescent="0.45">
      <c r="A16" s="26"/>
      <c r="B16" s="46" t="s">
        <v>13</v>
      </c>
      <c r="C16" s="54">
        <v>0</v>
      </c>
      <c r="D16" s="63">
        <v>458.15</v>
      </c>
      <c r="E16" s="64">
        <v>17.7</v>
      </c>
      <c r="F16" s="64">
        <v>25.88</v>
      </c>
      <c r="G16" s="65">
        <v>411.05</v>
      </c>
      <c r="H16" s="66">
        <v>18.23</v>
      </c>
      <c r="I16" s="66">
        <v>22.55</v>
      </c>
      <c r="J16" s="67">
        <f t="shared" si="0"/>
        <v>434.6</v>
      </c>
      <c r="K16" s="67">
        <f t="shared" si="1"/>
        <v>17.965</v>
      </c>
      <c r="L16" s="67">
        <f t="shared" si="2"/>
        <v>24.191483440022267</v>
      </c>
      <c r="M16" s="11"/>
      <c r="N16" s="11"/>
      <c r="O16" s="11"/>
      <c r="P16" s="11"/>
    </row>
    <row r="17" spans="1:16" ht="15" x14ac:dyDescent="0.45">
      <c r="A17" s="26"/>
      <c r="B17" s="47" t="s">
        <v>14</v>
      </c>
      <c r="C17" s="54">
        <v>0</v>
      </c>
      <c r="D17" s="63">
        <v>164.32</v>
      </c>
      <c r="E17" s="64">
        <v>8.39</v>
      </c>
      <c r="F17" s="64">
        <v>19.579999999999998</v>
      </c>
      <c r="G17" s="65">
        <v>155.82</v>
      </c>
      <c r="H17" s="66">
        <v>9.6300000000000008</v>
      </c>
      <c r="I17" s="66">
        <v>16.18</v>
      </c>
      <c r="J17" s="67">
        <f t="shared" si="0"/>
        <v>160.07</v>
      </c>
      <c r="K17" s="67">
        <f t="shared" si="1"/>
        <v>9.0100000000000016</v>
      </c>
      <c r="L17" s="67">
        <f t="shared" si="2"/>
        <v>17.765815760266367</v>
      </c>
      <c r="M17" s="11"/>
      <c r="N17" s="11"/>
      <c r="O17" s="11"/>
      <c r="P17" s="11"/>
    </row>
    <row r="18" spans="1:16" ht="15" x14ac:dyDescent="0.45">
      <c r="A18" s="27"/>
      <c r="B18" s="48" t="s">
        <v>8</v>
      </c>
      <c r="C18" s="53">
        <v>0</v>
      </c>
      <c r="D18" s="68">
        <v>1640.47</v>
      </c>
      <c r="E18" s="60">
        <v>63.93</v>
      </c>
      <c r="F18" s="60">
        <v>25.66</v>
      </c>
      <c r="G18" s="69">
        <v>1486.97</v>
      </c>
      <c r="H18" s="61">
        <v>66</v>
      </c>
      <c r="I18" s="61">
        <v>22.53</v>
      </c>
      <c r="J18" s="62">
        <f t="shared" si="0"/>
        <v>1563.72</v>
      </c>
      <c r="K18" s="62">
        <f t="shared" si="1"/>
        <v>64.965000000000003</v>
      </c>
      <c r="L18" s="62">
        <f t="shared" si="2"/>
        <v>24.070191641653196</v>
      </c>
      <c r="M18" s="12"/>
      <c r="N18" s="12"/>
      <c r="O18" s="12"/>
      <c r="P18" s="12"/>
    </row>
    <row r="19" spans="1:16" ht="15" customHeight="1" x14ac:dyDescent="0.45">
      <c r="A19" s="25" t="s">
        <v>15</v>
      </c>
      <c r="B19" s="49" t="s">
        <v>16</v>
      </c>
      <c r="C19" s="55">
        <v>0</v>
      </c>
      <c r="D19" s="75">
        <v>322.87</v>
      </c>
      <c r="E19" s="76">
        <v>12.47</v>
      </c>
      <c r="F19" s="76">
        <v>25.89</v>
      </c>
      <c r="G19" s="77">
        <v>312.64999999999998</v>
      </c>
      <c r="H19" s="78">
        <v>12.67</v>
      </c>
      <c r="I19" s="78">
        <v>24.68</v>
      </c>
      <c r="J19" s="59">
        <f t="shared" si="0"/>
        <v>317.76</v>
      </c>
      <c r="K19" s="59">
        <f t="shared" si="1"/>
        <v>12.57</v>
      </c>
      <c r="L19" s="59">
        <f t="shared" si="2"/>
        <v>25.279236276849641</v>
      </c>
      <c r="M19" s="11"/>
      <c r="N19" s="11"/>
      <c r="O19" s="11"/>
      <c r="P19" s="11"/>
    </row>
    <row r="20" spans="1:16" ht="16.5" customHeight="1" x14ac:dyDescent="0.45">
      <c r="A20" s="26"/>
      <c r="B20" s="79" t="s">
        <v>17</v>
      </c>
      <c r="C20" s="56">
        <v>0</v>
      </c>
      <c r="D20" s="80">
        <v>23.6</v>
      </c>
      <c r="E20" s="81">
        <v>0.6</v>
      </c>
      <c r="F20" s="81">
        <v>39.33</v>
      </c>
      <c r="G20" s="82">
        <v>0.63</v>
      </c>
      <c r="H20" s="83">
        <v>0.8</v>
      </c>
      <c r="I20" s="83">
        <v>0.78</v>
      </c>
      <c r="J20" s="67">
        <f t="shared" si="0"/>
        <v>12.115</v>
      </c>
      <c r="K20" s="67">
        <f t="shared" si="1"/>
        <v>0.7</v>
      </c>
      <c r="L20" s="67">
        <f t="shared" si="2"/>
        <v>17.307142857142857</v>
      </c>
      <c r="M20" s="11"/>
      <c r="N20" s="11"/>
      <c r="O20" s="11"/>
      <c r="P20" s="11"/>
    </row>
    <row r="21" spans="1:16" ht="18" customHeight="1" x14ac:dyDescent="0.45">
      <c r="A21" s="26"/>
      <c r="B21" s="79" t="s">
        <v>18</v>
      </c>
      <c r="C21" s="56">
        <v>0</v>
      </c>
      <c r="D21" s="80">
        <v>3</v>
      </c>
      <c r="E21" s="81">
        <v>1</v>
      </c>
      <c r="F21" s="81">
        <v>3</v>
      </c>
      <c r="G21" s="82">
        <v>23.17</v>
      </c>
      <c r="H21" s="83">
        <v>0.8</v>
      </c>
      <c r="I21" s="83">
        <v>28.96</v>
      </c>
      <c r="J21" s="67">
        <f t="shared" si="0"/>
        <v>13.085000000000001</v>
      </c>
      <c r="K21" s="67">
        <f t="shared" si="1"/>
        <v>0.9</v>
      </c>
      <c r="L21" s="67">
        <f t="shared" si="2"/>
        <v>14.53888888888889</v>
      </c>
      <c r="M21" s="11"/>
      <c r="N21" s="11"/>
      <c r="O21" s="11"/>
      <c r="P21" s="11"/>
    </row>
    <row r="22" spans="1:16" ht="15" x14ac:dyDescent="0.45">
      <c r="A22" s="26"/>
      <c r="B22" s="46" t="s">
        <v>19</v>
      </c>
      <c r="C22" s="56">
        <v>0</v>
      </c>
      <c r="D22" s="80">
        <v>617.48</v>
      </c>
      <c r="E22" s="81">
        <v>20.13</v>
      </c>
      <c r="F22" s="81">
        <v>30.67</v>
      </c>
      <c r="G22" s="82">
        <v>465.88</v>
      </c>
      <c r="H22" s="83">
        <v>17.739999999999998</v>
      </c>
      <c r="I22" s="83">
        <v>26.26</v>
      </c>
      <c r="J22" s="67">
        <f t="shared" si="0"/>
        <v>541.68000000000006</v>
      </c>
      <c r="K22" s="67">
        <f t="shared" si="1"/>
        <v>18.934999999999999</v>
      </c>
      <c r="L22" s="67">
        <f t="shared" si="2"/>
        <v>28.607340903089522</v>
      </c>
      <c r="M22" s="11"/>
      <c r="N22" s="11"/>
      <c r="O22" s="11"/>
      <c r="P22" s="11"/>
    </row>
    <row r="23" spans="1:16" ht="15" x14ac:dyDescent="0.45">
      <c r="A23" s="26"/>
      <c r="B23" s="46" t="s">
        <v>20</v>
      </c>
      <c r="C23" s="56">
        <v>0</v>
      </c>
      <c r="D23" s="80">
        <v>453.25</v>
      </c>
      <c r="E23" s="81">
        <v>15</v>
      </c>
      <c r="F23" s="81">
        <v>30.22</v>
      </c>
      <c r="G23" s="82">
        <v>419.85</v>
      </c>
      <c r="H23" s="83">
        <v>16.07</v>
      </c>
      <c r="I23" s="83">
        <v>26.13</v>
      </c>
      <c r="J23" s="67">
        <f t="shared" si="0"/>
        <v>436.55</v>
      </c>
      <c r="K23" s="67">
        <f t="shared" si="1"/>
        <v>15.535</v>
      </c>
      <c r="L23" s="67">
        <f t="shared" si="2"/>
        <v>28.10106211779852</v>
      </c>
      <c r="M23" s="11"/>
      <c r="N23" s="11"/>
      <c r="O23" s="11"/>
      <c r="P23" s="11"/>
    </row>
    <row r="24" spans="1:16" ht="15" x14ac:dyDescent="0.45">
      <c r="A24" s="26"/>
      <c r="B24" s="46" t="s">
        <v>21</v>
      </c>
      <c r="C24" s="56">
        <v>0</v>
      </c>
      <c r="D24" s="80">
        <v>669.33</v>
      </c>
      <c r="E24" s="81">
        <v>22.93</v>
      </c>
      <c r="F24" s="81">
        <v>29.19</v>
      </c>
      <c r="G24" s="82">
        <v>603.27</v>
      </c>
      <c r="H24" s="83">
        <v>21.79</v>
      </c>
      <c r="I24" s="83">
        <v>27.69</v>
      </c>
      <c r="J24" s="67">
        <f t="shared" si="0"/>
        <v>636.29999999999995</v>
      </c>
      <c r="K24" s="67">
        <f t="shared" si="1"/>
        <v>22.36</v>
      </c>
      <c r="L24" s="67">
        <f t="shared" si="2"/>
        <v>28.457066189624328</v>
      </c>
      <c r="M24" s="11"/>
      <c r="N24" s="11"/>
      <c r="O24" s="11"/>
      <c r="P24" s="11"/>
    </row>
    <row r="25" spans="1:16" ht="15" x14ac:dyDescent="0.45">
      <c r="A25" s="26"/>
      <c r="B25" s="46" t="s">
        <v>22</v>
      </c>
      <c r="C25" s="56">
        <v>0</v>
      </c>
      <c r="D25" s="80">
        <v>754.57</v>
      </c>
      <c r="E25" s="81">
        <v>21.57</v>
      </c>
      <c r="F25" s="81">
        <v>34.979999999999997</v>
      </c>
      <c r="G25" s="82">
        <v>740.52</v>
      </c>
      <c r="H25" s="83">
        <v>22.57</v>
      </c>
      <c r="I25" s="83">
        <v>32.81</v>
      </c>
      <c r="J25" s="67">
        <f t="shared" si="0"/>
        <v>747.54500000000007</v>
      </c>
      <c r="K25" s="67">
        <f t="shared" si="1"/>
        <v>22.07</v>
      </c>
      <c r="L25" s="67">
        <f t="shared" si="2"/>
        <v>33.871545083824202</v>
      </c>
      <c r="M25" s="11"/>
      <c r="N25" s="11"/>
      <c r="O25" s="11"/>
      <c r="P25" s="11"/>
    </row>
    <row r="26" spans="1:16" ht="15" x14ac:dyDescent="0.45">
      <c r="A26" s="26"/>
      <c r="B26" s="45" t="s">
        <v>23</v>
      </c>
      <c r="C26" s="56">
        <v>0</v>
      </c>
      <c r="D26" s="80">
        <v>366.6</v>
      </c>
      <c r="E26" s="81">
        <v>14.87</v>
      </c>
      <c r="F26" s="81">
        <v>24.65</v>
      </c>
      <c r="G26" s="82">
        <v>350.35</v>
      </c>
      <c r="H26" s="83">
        <v>13.07</v>
      </c>
      <c r="I26" s="83">
        <v>26.81</v>
      </c>
      <c r="J26" s="67">
        <f t="shared" si="0"/>
        <v>358.47500000000002</v>
      </c>
      <c r="K26" s="67">
        <f t="shared" si="1"/>
        <v>13.969999999999999</v>
      </c>
      <c r="L26" s="67">
        <f t="shared" si="2"/>
        <v>25.660343593414463</v>
      </c>
      <c r="M26" s="11"/>
      <c r="N26" s="11"/>
      <c r="O26" s="11"/>
      <c r="P26" s="11"/>
    </row>
    <row r="27" spans="1:16" ht="15" x14ac:dyDescent="0.45">
      <c r="A27" s="27"/>
      <c r="B27" s="50" t="s">
        <v>8</v>
      </c>
      <c r="C27" s="53">
        <v>0</v>
      </c>
      <c r="D27" s="84">
        <v>3210.7</v>
      </c>
      <c r="E27" s="85">
        <v>108.57</v>
      </c>
      <c r="F27" s="85">
        <v>29.57</v>
      </c>
      <c r="G27" s="86">
        <v>2916.31</v>
      </c>
      <c r="H27" s="87">
        <v>105.51</v>
      </c>
      <c r="I27" s="87">
        <v>27.64</v>
      </c>
      <c r="J27" s="62">
        <f t="shared" si="0"/>
        <v>3063.5050000000001</v>
      </c>
      <c r="K27" s="62">
        <f t="shared" si="1"/>
        <v>107.03999999999999</v>
      </c>
      <c r="L27" s="62">
        <f t="shared" si="2"/>
        <v>28.620188714499257</v>
      </c>
      <c r="M27" s="12"/>
      <c r="N27" s="12"/>
      <c r="O27" s="12"/>
      <c r="P27" s="12"/>
    </row>
    <row r="28" spans="1:16" ht="15" customHeight="1" x14ac:dyDescent="0.45">
      <c r="A28" s="25" t="s">
        <v>24</v>
      </c>
      <c r="B28" s="47" t="s">
        <v>26</v>
      </c>
      <c r="C28" s="56">
        <v>0</v>
      </c>
      <c r="D28" s="64">
        <v>230</v>
      </c>
      <c r="E28" s="64">
        <v>12.24</v>
      </c>
      <c r="F28" s="64">
        <v>18.79</v>
      </c>
      <c r="G28" s="66">
        <v>229</v>
      </c>
      <c r="H28" s="66">
        <v>11.64</v>
      </c>
      <c r="I28" s="66">
        <v>19.670000000000002</v>
      </c>
      <c r="J28" s="67">
        <f t="shared" si="0"/>
        <v>229.5</v>
      </c>
      <c r="K28" s="67">
        <f t="shared" si="1"/>
        <v>11.940000000000001</v>
      </c>
      <c r="L28" s="67">
        <f t="shared" si="2"/>
        <v>19.221105527638191</v>
      </c>
      <c r="M28" s="11"/>
      <c r="N28" s="11"/>
      <c r="O28" s="11"/>
      <c r="P28" s="11"/>
    </row>
    <row r="29" spans="1:16" ht="15" x14ac:dyDescent="0.45">
      <c r="A29" s="26"/>
      <c r="B29" s="47" t="s">
        <v>27</v>
      </c>
      <c r="C29" s="56">
        <v>37.36</v>
      </c>
      <c r="D29" s="64">
        <v>316.57</v>
      </c>
      <c r="E29" s="64">
        <v>17.309999999999999</v>
      </c>
      <c r="F29" s="64">
        <v>18.29</v>
      </c>
      <c r="G29" s="66">
        <v>314.95999999999998</v>
      </c>
      <c r="H29" s="66">
        <v>18.579999999999998</v>
      </c>
      <c r="I29" s="66">
        <v>16.95</v>
      </c>
      <c r="J29" s="67">
        <f t="shared" si="0"/>
        <v>334.44499999999999</v>
      </c>
      <c r="K29" s="67">
        <f t="shared" si="1"/>
        <v>17.945</v>
      </c>
      <c r="L29" s="67">
        <f t="shared" si="2"/>
        <v>18.637224853719697</v>
      </c>
      <c r="M29" s="11"/>
      <c r="N29" s="11"/>
      <c r="O29" s="11"/>
      <c r="P29" s="11"/>
    </row>
    <row r="30" spans="1:16" ht="15" x14ac:dyDescent="0.45">
      <c r="A30" s="26"/>
      <c r="B30" s="47" t="s">
        <v>28</v>
      </c>
      <c r="C30" s="56">
        <v>29.59</v>
      </c>
      <c r="D30" s="64">
        <v>77.36</v>
      </c>
      <c r="E30" s="64">
        <v>5.95</v>
      </c>
      <c r="F30" s="64">
        <v>13</v>
      </c>
      <c r="G30" s="66">
        <v>63.83</v>
      </c>
      <c r="H30" s="66">
        <v>5.52</v>
      </c>
      <c r="I30" s="66">
        <v>11.56</v>
      </c>
      <c r="J30" s="67">
        <f t="shared" si="0"/>
        <v>85.39</v>
      </c>
      <c r="K30" s="67">
        <f t="shared" si="1"/>
        <v>5.7349999999999994</v>
      </c>
      <c r="L30" s="67">
        <f t="shared" si="2"/>
        <v>14.889276373147343</v>
      </c>
      <c r="M30" s="11"/>
      <c r="N30" s="11"/>
      <c r="O30" s="11"/>
      <c r="P30" s="11"/>
    </row>
    <row r="31" spans="1:16" ht="15" x14ac:dyDescent="0.45">
      <c r="A31" s="26"/>
      <c r="B31" s="47" t="s">
        <v>29</v>
      </c>
      <c r="C31" s="56">
        <v>4.5999999999999996</v>
      </c>
      <c r="D31" s="64">
        <v>360.6</v>
      </c>
      <c r="E31" s="64">
        <v>14.4</v>
      </c>
      <c r="F31" s="64">
        <v>25.04</v>
      </c>
      <c r="G31" s="66">
        <v>312.14999999999998</v>
      </c>
      <c r="H31" s="66">
        <v>12.6</v>
      </c>
      <c r="I31" s="66">
        <v>24.77</v>
      </c>
      <c r="J31" s="67">
        <f t="shared" si="0"/>
        <v>338.67500000000001</v>
      </c>
      <c r="K31" s="67">
        <f t="shared" si="1"/>
        <v>13.5</v>
      </c>
      <c r="L31" s="67">
        <f t="shared" si="2"/>
        <v>25.087037037037039</v>
      </c>
      <c r="M31" s="11"/>
      <c r="N31" s="11"/>
      <c r="O31" s="11"/>
      <c r="P31" s="11"/>
    </row>
    <row r="32" spans="1:16" ht="15" x14ac:dyDescent="0.45">
      <c r="A32" s="26"/>
      <c r="B32" s="48" t="s">
        <v>8</v>
      </c>
      <c r="C32" s="53">
        <v>71.55</v>
      </c>
      <c r="D32" s="60">
        <v>984.53</v>
      </c>
      <c r="E32" s="60">
        <v>49.9</v>
      </c>
      <c r="F32" s="60">
        <v>19.73</v>
      </c>
      <c r="G32" s="61">
        <v>919.95</v>
      </c>
      <c r="H32" s="61">
        <v>48.34</v>
      </c>
      <c r="I32" s="61">
        <v>19.03</v>
      </c>
      <c r="J32" s="62">
        <f t="shared" si="0"/>
        <v>988.01499999999999</v>
      </c>
      <c r="K32" s="62">
        <f t="shared" si="1"/>
        <v>49.120000000000005</v>
      </c>
      <c r="L32" s="62">
        <f t="shared" si="2"/>
        <v>20.114311889250811</v>
      </c>
      <c r="M32" s="11"/>
      <c r="N32" s="11"/>
      <c r="O32" s="11"/>
      <c r="P32" s="11"/>
    </row>
    <row r="33" spans="1:16" ht="15" x14ac:dyDescent="0.45">
      <c r="A33" s="33" t="s">
        <v>30</v>
      </c>
      <c r="B33" s="49" t="s">
        <v>31</v>
      </c>
      <c r="C33" s="55">
        <v>0</v>
      </c>
      <c r="D33" s="70">
        <v>312.35000000000002</v>
      </c>
      <c r="E33" s="70">
        <v>14.6</v>
      </c>
      <c r="F33" s="57">
        <v>21.39</v>
      </c>
      <c r="G33" s="71">
        <v>313.73</v>
      </c>
      <c r="H33" s="71">
        <v>14.74</v>
      </c>
      <c r="I33" s="58">
        <v>21.28</v>
      </c>
      <c r="J33" s="59">
        <f t="shared" si="0"/>
        <v>313.04000000000002</v>
      </c>
      <c r="K33" s="59">
        <f t="shared" si="1"/>
        <v>14.67</v>
      </c>
      <c r="L33" s="59">
        <f t="shared" si="2"/>
        <v>21.338786639400137</v>
      </c>
      <c r="M33" s="11"/>
      <c r="N33" s="11"/>
      <c r="O33" s="11"/>
      <c r="P33" s="11"/>
    </row>
    <row r="34" spans="1:16" ht="15" x14ac:dyDescent="0.45">
      <c r="A34" s="34"/>
      <c r="B34" s="46" t="s">
        <v>32</v>
      </c>
      <c r="C34" s="56">
        <v>0</v>
      </c>
      <c r="D34" s="72">
        <v>60.35</v>
      </c>
      <c r="E34" s="72">
        <v>2.46</v>
      </c>
      <c r="F34" s="64">
        <v>24.53</v>
      </c>
      <c r="G34" s="73">
        <v>51.73</v>
      </c>
      <c r="H34" s="73">
        <v>2.4</v>
      </c>
      <c r="I34" s="66">
        <v>21.56</v>
      </c>
      <c r="J34" s="67">
        <f t="shared" si="0"/>
        <v>56.04</v>
      </c>
      <c r="K34" s="67">
        <f t="shared" si="1"/>
        <v>2.4299999999999997</v>
      </c>
      <c r="L34" s="67">
        <f t="shared" si="2"/>
        <v>23.061728395061731</v>
      </c>
      <c r="M34" s="11"/>
      <c r="N34" s="11"/>
      <c r="O34" s="11"/>
      <c r="P34" s="11"/>
    </row>
    <row r="35" spans="1:16" ht="15" x14ac:dyDescent="0.45">
      <c r="A35" s="34"/>
      <c r="B35" s="46" t="s">
        <v>33</v>
      </c>
      <c r="C35" s="56">
        <v>0</v>
      </c>
      <c r="D35" s="64">
        <v>197.82</v>
      </c>
      <c r="E35" s="64">
        <v>11.84</v>
      </c>
      <c r="F35" s="64">
        <v>16.71</v>
      </c>
      <c r="G35" s="66">
        <v>194.85</v>
      </c>
      <c r="H35" s="66">
        <v>10.66</v>
      </c>
      <c r="I35" s="66">
        <v>18.28</v>
      </c>
      <c r="J35" s="67">
        <f t="shared" si="0"/>
        <v>196.33499999999998</v>
      </c>
      <c r="K35" s="67">
        <f t="shared" si="1"/>
        <v>11.25</v>
      </c>
      <c r="L35" s="67">
        <f t="shared" si="2"/>
        <v>17.451999999999998</v>
      </c>
      <c r="M35" s="11"/>
      <c r="N35" s="11"/>
      <c r="O35" s="11"/>
      <c r="P35" s="11"/>
    </row>
    <row r="36" spans="1:16" ht="15" x14ac:dyDescent="0.45">
      <c r="A36" s="34"/>
      <c r="B36" s="46" t="s">
        <v>34</v>
      </c>
      <c r="C36" s="56">
        <v>0</v>
      </c>
      <c r="D36" s="64">
        <v>701.12</v>
      </c>
      <c r="E36" s="64">
        <v>34.65</v>
      </c>
      <c r="F36" s="64">
        <v>20.23</v>
      </c>
      <c r="G36" s="66">
        <v>647.35</v>
      </c>
      <c r="H36" s="66">
        <v>34.31</v>
      </c>
      <c r="I36" s="66">
        <v>18.87</v>
      </c>
      <c r="J36" s="67">
        <f t="shared" si="0"/>
        <v>674.23500000000001</v>
      </c>
      <c r="K36" s="67">
        <f t="shared" si="1"/>
        <v>34.480000000000004</v>
      </c>
      <c r="L36" s="67">
        <f t="shared" si="2"/>
        <v>19.554379350348025</v>
      </c>
      <c r="M36" s="11"/>
      <c r="N36" s="11"/>
      <c r="O36" s="11"/>
      <c r="P36" s="11"/>
    </row>
    <row r="37" spans="1:16" ht="15" x14ac:dyDescent="0.45">
      <c r="A37" s="34"/>
      <c r="B37" s="46" t="s">
        <v>35</v>
      </c>
      <c r="C37" s="56">
        <v>0</v>
      </c>
      <c r="D37" s="64">
        <v>618.6</v>
      </c>
      <c r="E37" s="64">
        <v>30.3</v>
      </c>
      <c r="F37" s="64">
        <v>20.420000000000002</v>
      </c>
      <c r="G37" s="66">
        <v>598.63</v>
      </c>
      <c r="H37" s="66">
        <v>27.38</v>
      </c>
      <c r="I37" s="66">
        <v>21.86</v>
      </c>
      <c r="J37" s="67">
        <f t="shared" si="0"/>
        <v>608.61500000000001</v>
      </c>
      <c r="K37" s="67">
        <f t="shared" si="1"/>
        <v>28.84</v>
      </c>
      <c r="L37" s="67">
        <f t="shared" si="2"/>
        <v>21.103155339805827</v>
      </c>
      <c r="M37" s="11"/>
      <c r="N37" s="11"/>
      <c r="O37" s="11"/>
      <c r="P37" s="11"/>
    </row>
    <row r="38" spans="1:16" ht="15" x14ac:dyDescent="0.45">
      <c r="A38" s="34"/>
      <c r="B38" s="46" t="s">
        <v>36</v>
      </c>
      <c r="C38" s="56">
        <v>0</v>
      </c>
      <c r="D38" s="64">
        <v>169.6</v>
      </c>
      <c r="E38" s="64">
        <v>7.59</v>
      </c>
      <c r="F38" s="64">
        <v>22.35</v>
      </c>
      <c r="G38" s="66">
        <v>179.2</v>
      </c>
      <c r="H38" s="66">
        <v>8.86</v>
      </c>
      <c r="I38" s="66">
        <v>20.23</v>
      </c>
      <c r="J38" s="67">
        <f t="shared" si="0"/>
        <v>174.39999999999998</v>
      </c>
      <c r="K38" s="67">
        <f t="shared" si="1"/>
        <v>8.2249999999999996</v>
      </c>
      <c r="L38" s="67">
        <f t="shared" si="2"/>
        <v>21.203647416413371</v>
      </c>
      <c r="M38" s="11"/>
      <c r="N38" s="11"/>
      <c r="O38" s="11"/>
      <c r="P38" s="11"/>
    </row>
    <row r="39" spans="1:16" ht="15" x14ac:dyDescent="0.45">
      <c r="A39" s="34"/>
      <c r="B39" s="46" t="s">
        <v>37</v>
      </c>
      <c r="C39" s="56">
        <v>0</v>
      </c>
      <c r="D39" s="64">
        <v>407.93</v>
      </c>
      <c r="E39" s="64">
        <v>17.57</v>
      </c>
      <c r="F39" s="64">
        <v>23.22</v>
      </c>
      <c r="G39" s="66">
        <v>365.03</v>
      </c>
      <c r="H39" s="66">
        <v>15.89</v>
      </c>
      <c r="I39" s="66">
        <v>22.97</v>
      </c>
      <c r="J39" s="67">
        <f t="shared" si="0"/>
        <v>386.48</v>
      </c>
      <c r="K39" s="67">
        <f t="shared" si="1"/>
        <v>16.73</v>
      </c>
      <c r="L39" s="67">
        <f t="shared" si="2"/>
        <v>23.101016138673042</v>
      </c>
      <c r="M39" s="12"/>
      <c r="N39" s="12"/>
      <c r="O39" s="12"/>
      <c r="P39" s="12"/>
    </row>
    <row r="40" spans="1:16" ht="15" x14ac:dyDescent="0.45">
      <c r="A40" s="34"/>
      <c r="B40" s="46" t="s">
        <v>38</v>
      </c>
      <c r="C40" s="56">
        <v>0</v>
      </c>
      <c r="D40" s="64">
        <v>612.20000000000005</v>
      </c>
      <c r="E40" s="64">
        <v>28.19</v>
      </c>
      <c r="F40" s="64">
        <v>21.72</v>
      </c>
      <c r="G40" s="66">
        <v>645.75</v>
      </c>
      <c r="H40" s="66">
        <v>30.93</v>
      </c>
      <c r="I40" s="66">
        <v>20.88</v>
      </c>
      <c r="J40" s="67">
        <f t="shared" si="0"/>
        <v>628.97500000000002</v>
      </c>
      <c r="K40" s="67">
        <f t="shared" si="1"/>
        <v>29.560000000000002</v>
      </c>
      <c r="L40" s="67">
        <f t="shared" si="2"/>
        <v>21.277909336941811</v>
      </c>
      <c r="M40" s="11"/>
      <c r="N40" s="11"/>
      <c r="O40" s="11"/>
      <c r="P40" s="11"/>
    </row>
    <row r="41" spans="1:16" ht="15" x14ac:dyDescent="0.45">
      <c r="A41" s="35"/>
      <c r="B41" s="48" t="s">
        <v>8</v>
      </c>
      <c r="C41" s="53">
        <v>0</v>
      </c>
      <c r="D41" s="60">
        <v>3079.97</v>
      </c>
      <c r="E41" s="60">
        <v>147.19999999999999</v>
      </c>
      <c r="F41" s="60">
        <v>20.92</v>
      </c>
      <c r="G41" s="61">
        <v>2996.28</v>
      </c>
      <c r="H41" s="61">
        <v>145.16999999999999</v>
      </c>
      <c r="I41" s="61">
        <v>20.64</v>
      </c>
      <c r="J41" s="62">
        <f t="shared" si="0"/>
        <v>3038.125</v>
      </c>
      <c r="K41" s="62">
        <f t="shared" si="1"/>
        <v>146.185</v>
      </c>
      <c r="L41" s="62">
        <f t="shared" si="2"/>
        <v>20.782741047303073</v>
      </c>
      <c r="M41" s="11"/>
      <c r="N41" s="11"/>
      <c r="O41" s="11"/>
      <c r="P41" s="11"/>
    </row>
    <row r="42" spans="1:16" ht="15" x14ac:dyDescent="0.45">
      <c r="A42" s="26" t="s">
        <v>39</v>
      </c>
      <c r="B42" s="47" t="s">
        <v>40</v>
      </c>
      <c r="C42" s="56">
        <v>0</v>
      </c>
      <c r="D42" s="64">
        <v>483.83</v>
      </c>
      <c r="E42" s="64">
        <v>27.23</v>
      </c>
      <c r="F42" s="64">
        <v>17.77</v>
      </c>
      <c r="G42" s="66">
        <v>455.13</v>
      </c>
      <c r="H42" s="66">
        <v>27.49</v>
      </c>
      <c r="I42" s="66">
        <v>16.559999999999999</v>
      </c>
      <c r="J42" s="67">
        <f t="shared" si="0"/>
        <v>469.48</v>
      </c>
      <c r="K42" s="67">
        <f t="shared" si="1"/>
        <v>27.36</v>
      </c>
      <c r="L42" s="67">
        <f t="shared" si="2"/>
        <v>17.1593567251462</v>
      </c>
      <c r="M42" s="11"/>
      <c r="N42" s="11"/>
      <c r="O42" s="11"/>
      <c r="P42" s="11"/>
    </row>
    <row r="43" spans="1:16" ht="15" x14ac:dyDescent="0.45">
      <c r="A43" s="26"/>
      <c r="B43" s="47" t="s">
        <v>41</v>
      </c>
      <c r="C43" s="56">
        <v>0</v>
      </c>
      <c r="D43" s="64">
        <v>359.07</v>
      </c>
      <c r="E43" s="64">
        <v>19.47</v>
      </c>
      <c r="F43" s="64">
        <v>18.440000000000001</v>
      </c>
      <c r="G43" s="66">
        <v>331.67</v>
      </c>
      <c r="H43" s="66">
        <v>19.43</v>
      </c>
      <c r="I43" s="66">
        <v>17.07</v>
      </c>
      <c r="J43" s="67">
        <f t="shared" si="0"/>
        <v>345.37</v>
      </c>
      <c r="K43" s="67">
        <f t="shared" si="1"/>
        <v>19.45</v>
      </c>
      <c r="L43" s="67">
        <f t="shared" si="2"/>
        <v>17.756812339331621</v>
      </c>
      <c r="M43" s="11"/>
      <c r="N43" s="11"/>
      <c r="O43" s="11"/>
      <c r="P43" s="11"/>
    </row>
    <row r="44" spans="1:16" ht="15" x14ac:dyDescent="0.45">
      <c r="A44" s="26"/>
      <c r="B44" s="47" t="s">
        <v>42</v>
      </c>
      <c r="C44" s="56">
        <v>0</v>
      </c>
      <c r="D44" s="64">
        <v>62.62</v>
      </c>
      <c r="E44" s="64">
        <v>2.67</v>
      </c>
      <c r="F44" s="64">
        <v>23.45</v>
      </c>
      <c r="G44" s="66">
        <v>95.45</v>
      </c>
      <c r="H44" s="66">
        <v>3.47</v>
      </c>
      <c r="I44" s="66">
        <v>27.51</v>
      </c>
      <c r="J44" s="67">
        <f t="shared" si="0"/>
        <v>79.034999999999997</v>
      </c>
      <c r="K44" s="67">
        <f t="shared" si="1"/>
        <v>3.0700000000000003</v>
      </c>
      <c r="L44" s="67">
        <f t="shared" si="2"/>
        <v>25.744299674267097</v>
      </c>
      <c r="M44" s="11"/>
      <c r="N44" s="11"/>
      <c r="O44" s="11"/>
      <c r="P44" s="11"/>
    </row>
    <row r="45" spans="1:16" ht="15" x14ac:dyDescent="0.45">
      <c r="A45" s="26"/>
      <c r="B45" s="47" t="s">
        <v>43</v>
      </c>
      <c r="C45" s="56">
        <v>0</v>
      </c>
      <c r="D45" s="64">
        <v>265.95</v>
      </c>
      <c r="E45" s="64">
        <v>16.399999999999999</v>
      </c>
      <c r="F45" s="64">
        <v>16.22</v>
      </c>
      <c r="G45" s="66">
        <v>242.1</v>
      </c>
      <c r="H45" s="66">
        <v>17.100000000000001</v>
      </c>
      <c r="I45" s="66">
        <v>14.16</v>
      </c>
      <c r="J45" s="67">
        <f t="shared" si="0"/>
        <v>254.02499999999998</v>
      </c>
      <c r="K45" s="67">
        <f t="shared" si="1"/>
        <v>16.75</v>
      </c>
      <c r="L45" s="67">
        <f t="shared" si="2"/>
        <v>15.165671641791043</v>
      </c>
      <c r="M45" s="12"/>
      <c r="N45" s="12"/>
      <c r="O45" s="12"/>
      <c r="P45" s="12"/>
    </row>
    <row r="46" spans="1:16" ht="15" x14ac:dyDescent="0.45">
      <c r="A46" s="26"/>
      <c r="B46" s="47" t="s">
        <v>44</v>
      </c>
      <c r="C46" s="56">
        <v>0</v>
      </c>
      <c r="D46" s="64">
        <v>180.9</v>
      </c>
      <c r="E46" s="64">
        <v>11.43</v>
      </c>
      <c r="F46" s="64">
        <v>15.83</v>
      </c>
      <c r="G46" s="66">
        <v>184.53</v>
      </c>
      <c r="H46" s="66">
        <v>12.64</v>
      </c>
      <c r="I46" s="66">
        <v>14.6</v>
      </c>
      <c r="J46" s="67">
        <f t="shared" si="0"/>
        <v>182.715</v>
      </c>
      <c r="K46" s="67">
        <f t="shared" si="1"/>
        <v>12.035</v>
      </c>
      <c r="L46" s="67">
        <f t="shared" si="2"/>
        <v>15.181969256335687</v>
      </c>
      <c r="M46" s="11"/>
      <c r="N46" s="11"/>
      <c r="O46" s="11"/>
      <c r="P46" s="11"/>
    </row>
    <row r="47" spans="1:16" ht="15" x14ac:dyDescent="0.45">
      <c r="A47" s="27"/>
      <c r="B47" s="48" t="s">
        <v>8</v>
      </c>
      <c r="C47" s="53">
        <v>0</v>
      </c>
      <c r="D47" s="60">
        <v>1352.37</v>
      </c>
      <c r="E47" s="60">
        <v>77.2</v>
      </c>
      <c r="F47" s="60">
        <v>17.52</v>
      </c>
      <c r="G47" s="61">
        <v>1308.8800000000001</v>
      </c>
      <c r="H47" s="61">
        <v>80.13</v>
      </c>
      <c r="I47" s="61">
        <v>16.329999999999998</v>
      </c>
      <c r="J47" s="62">
        <f t="shared" si="0"/>
        <v>1330.625</v>
      </c>
      <c r="K47" s="62">
        <f t="shared" si="1"/>
        <v>78.664999999999992</v>
      </c>
      <c r="L47" s="62">
        <f t="shared" si="2"/>
        <v>16.915082946672602</v>
      </c>
      <c r="M47" s="12"/>
      <c r="N47" s="12"/>
      <c r="O47" s="12"/>
      <c r="P47" s="12"/>
    </row>
    <row r="48" spans="1:16" ht="15" customHeight="1" x14ac:dyDescent="0.45">
      <c r="A48" s="25" t="s">
        <v>45</v>
      </c>
      <c r="B48" s="51" t="s">
        <v>46</v>
      </c>
      <c r="C48" s="55">
        <v>0</v>
      </c>
      <c r="D48" s="57">
        <v>462.93</v>
      </c>
      <c r="E48" s="57">
        <v>22.78</v>
      </c>
      <c r="F48" s="57">
        <v>20.32</v>
      </c>
      <c r="G48" s="58">
        <v>419.43</v>
      </c>
      <c r="H48" s="58">
        <v>21.4</v>
      </c>
      <c r="I48" s="58">
        <v>19.600000000000001</v>
      </c>
      <c r="J48" s="59">
        <f t="shared" si="0"/>
        <v>441.18</v>
      </c>
      <c r="K48" s="59">
        <f t="shared" si="1"/>
        <v>22.09</v>
      </c>
      <c r="L48" s="59">
        <f t="shared" si="2"/>
        <v>19.971933001358082</v>
      </c>
      <c r="M48" s="11"/>
      <c r="N48" s="11"/>
      <c r="O48" s="11"/>
      <c r="P48" s="11"/>
    </row>
    <row r="49" spans="1:16" ht="15" x14ac:dyDescent="0.45">
      <c r="A49" s="27"/>
      <c r="B49" s="48" t="s">
        <v>8</v>
      </c>
      <c r="C49" s="53">
        <v>0</v>
      </c>
      <c r="D49" s="60">
        <v>462.93</v>
      </c>
      <c r="E49" s="60">
        <v>22.78</v>
      </c>
      <c r="F49" s="60">
        <v>20.32</v>
      </c>
      <c r="G49" s="61">
        <v>419.43</v>
      </c>
      <c r="H49" s="61">
        <v>21.4</v>
      </c>
      <c r="I49" s="61">
        <v>19.600000000000001</v>
      </c>
      <c r="J49" s="62">
        <f t="shared" si="0"/>
        <v>441.18</v>
      </c>
      <c r="K49" s="62">
        <f t="shared" si="1"/>
        <v>22.09</v>
      </c>
      <c r="L49" s="62">
        <f t="shared" si="2"/>
        <v>19.971933001358082</v>
      </c>
      <c r="M49" s="11"/>
      <c r="N49" s="11"/>
      <c r="O49" s="11"/>
      <c r="P49" s="11"/>
    </row>
    <row r="50" spans="1:16" ht="15" customHeight="1" x14ac:dyDescent="0.45">
      <c r="A50" s="25" t="s">
        <v>47</v>
      </c>
      <c r="B50" s="51" t="s">
        <v>25</v>
      </c>
      <c r="C50" s="55">
        <v>0</v>
      </c>
      <c r="D50" s="76">
        <v>5.6</v>
      </c>
      <c r="E50" s="76">
        <v>0.27</v>
      </c>
      <c r="F50" s="76">
        <v>20.74</v>
      </c>
      <c r="G50" s="78">
        <v>0</v>
      </c>
      <c r="H50" s="78">
        <v>0</v>
      </c>
      <c r="I50" s="78">
        <v>0</v>
      </c>
      <c r="J50" s="59">
        <f t="shared" si="0"/>
        <v>2.8</v>
      </c>
      <c r="K50" s="59">
        <f t="shared" si="1"/>
        <v>0.13500000000000001</v>
      </c>
      <c r="L50" s="59">
        <f t="shared" si="2"/>
        <v>20.740740740740737</v>
      </c>
      <c r="M50" s="11"/>
      <c r="N50" s="11"/>
      <c r="O50" s="11"/>
      <c r="P50" s="11"/>
    </row>
    <row r="51" spans="1:16" ht="15" x14ac:dyDescent="0.45">
      <c r="A51" s="26"/>
      <c r="B51" s="47" t="s">
        <v>48</v>
      </c>
      <c r="C51" s="56">
        <v>0</v>
      </c>
      <c r="D51" s="81">
        <v>455.1</v>
      </c>
      <c r="E51" s="81">
        <v>15.38</v>
      </c>
      <c r="F51" s="81">
        <v>29.59</v>
      </c>
      <c r="G51" s="83">
        <v>311.23</v>
      </c>
      <c r="H51" s="83">
        <v>11.83</v>
      </c>
      <c r="I51" s="83">
        <v>26.31</v>
      </c>
      <c r="J51" s="67">
        <f t="shared" si="0"/>
        <v>383.16500000000002</v>
      </c>
      <c r="K51" s="67">
        <f t="shared" si="1"/>
        <v>13.605</v>
      </c>
      <c r="L51" s="67">
        <f t="shared" si="2"/>
        <v>28.163542815141493</v>
      </c>
      <c r="M51" s="11"/>
      <c r="N51" s="11"/>
      <c r="O51" s="11"/>
      <c r="P51" s="11"/>
    </row>
    <row r="52" spans="1:16" ht="15" x14ac:dyDescent="0.45">
      <c r="A52" s="26"/>
      <c r="B52" s="47" t="s">
        <v>49</v>
      </c>
      <c r="C52" s="56">
        <v>31.4</v>
      </c>
      <c r="D52" s="81">
        <v>743.6</v>
      </c>
      <c r="E52" s="81">
        <v>26.75</v>
      </c>
      <c r="F52" s="81">
        <v>27.8</v>
      </c>
      <c r="G52" s="83">
        <v>583.4</v>
      </c>
      <c r="H52" s="83">
        <v>24.02</v>
      </c>
      <c r="I52" s="83">
        <v>24.29</v>
      </c>
      <c r="J52" s="67">
        <f t="shared" si="0"/>
        <v>679.2</v>
      </c>
      <c r="K52" s="67">
        <f t="shared" si="1"/>
        <v>25.384999999999998</v>
      </c>
      <c r="L52" s="67">
        <f t="shared" si="2"/>
        <v>26.755958243056927</v>
      </c>
      <c r="M52" s="11"/>
      <c r="N52" s="11"/>
      <c r="O52" s="11"/>
      <c r="P52" s="11"/>
    </row>
    <row r="53" spans="1:16" ht="15" x14ac:dyDescent="0.45">
      <c r="A53" s="26"/>
      <c r="B53" s="47" t="s">
        <v>50</v>
      </c>
      <c r="C53" s="56">
        <v>0</v>
      </c>
      <c r="D53" s="81">
        <v>270.05</v>
      </c>
      <c r="E53" s="81">
        <v>8.99</v>
      </c>
      <c r="F53" s="81">
        <v>30.04</v>
      </c>
      <c r="G53" s="83">
        <v>279.85000000000002</v>
      </c>
      <c r="H53" s="83">
        <v>8.74</v>
      </c>
      <c r="I53" s="83">
        <v>32.020000000000003</v>
      </c>
      <c r="J53" s="67">
        <f t="shared" si="0"/>
        <v>274.95000000000005</v>
      </c>
      <c r="K53" s="67">
        <f t="shared" si="1"/>
        <v>8.8650000000000002</v>
      </c>
      <c r="L53" s="67">
        <f t="shared" si="2"/>
        <v>31.015228426395943</v>
      </c>
      <c r="M53" s="11"/>
      <c r="N53" s="11"/>
      <c r="O53" s="11"/>
      <c r="P53" s="11"/>
    </row>
    <row r="54" spans="1:16" ht="15" x14ac:dyDescent="0.45">
      <c r="A54" s="26"/>
      <c r="B54" s="47" t="s">
        <v>78</v>
      </c>
      <c r="C54" s="56">
        <v>13.6</v>
      </c>
      <c r="D54" s="81">
        <v>943.65</v>
      </c>
      <c r="E54" s="81">
        <v>45.8</v>
      </c>
      <c r="F54" s="81">
        <v>20.6</v>
      </c>
      <c r="G54" s="83">
        <v>839.03</v>
      </c>
      <c r="H54" s="83">
        <v>39.950000000000003</v>
      </c>
      <c r="I54" s="83">
        <v>21</v>
      </c>
      <c r="J54" s="67">
        <f t="shared" si="0"/>
        <v>898.14</v>
      </c>
      <c r="K54" s="67">
        <f t="shared" si="1"/>
        <v>42.875</v>
      </c>
      <c r="L54" s="67">
        <f t="shared" si="2"/>
        <v>20.947871720116616</v>
      </c>
      <c r="M54" s="11"/>
      <c r="N54" s="11"/>
      <c r="O54" s="11"/>
      <c r="P54" s="11"/>
    </row>
    <row r="55" spans="1:16" ht="15" x14ac:dyDescent="0.45">
      <c r="A55" s="26"/>
      <c r="B55" s="47" t="s">
        <v>51</v>
      </c>
      <c r="C55" s="56">
        <v>16</v>
      </c>
      <c r="D55" s="64">
        <v>288.64</v>
      </c>
      <c r="E55" s="64">
        <v>11</v>
      </c>
      <c r="F55" s="64">
        <v>26.24</v>
      </c>
      <c r="G55" s="74">
        <v>239.55</v>
      </c>
      <c r="H55" s="74">
        <v>10.9</v>
      </c>
      <c r="I55" s="74">
        <v>21.98</v>
      </c>
      <c r="J55" s="67">
        <f t="shared" si="0"/>
        <v>272.09500000000003</v>
      </c>
      <c r="K55" s="67">
        <f t="shared" si="1"/>
        <v>10.95</v>
      </c>
      <c r="L55" s="67">
        <f t="shared" si="2"/>
        <v>24.848858447488588</v>
      </c>
      <c r="M55" s="5"/>
      <c r="N55" s="5"/>
      <c r="O55" s="5"/>
      <c r="P55" s="5"/>
    </row>
    <row r="56" spans="1:16" ht="15" x14ac:dyDescent="0.45">
      <c r="A56" s="26"/>
      <c r="B56" s="47" t="s">
        <v>52</v>
      </c>
      <c r="C56" s="56">
        <v>24</v>
      </c>
      <c r="D56" s="81">
        <v>693.79</v>
      </c>
      <c r="E56" s="81">
        <v>20.100000000000001</v>
      </c>
      <c r="F56" s="81">
        <v>34.520000000000003</v>
      </c>
      <c r="G56" s="83">
        <v>583.78</v>
      </c>
      <c r="H56" s="83">
        <v>19.899999999999999</v>
      </c>
      <c r="I56" s="83">
        <v>29.34</v>
      </c>
      <c r="J56" s="67">
        <f t="shared" si="0"/>
        <v>650.78499999999997</v>
      </c>
      <c r="K56" s="67">
        <f t="shared" si="1"/>
        <v>20</v>
      </c>
      <c r="L56" s="67">
        <f t="shared" si="2"/>
        <v>32.539249999999996</v>
      </c>
      <c r="M56" s="11"/>
      <c r="N56" s="11"/>
      <c r="O56" s="11"/>
      <c r="P56" s="11"/>
    </row>
    <row r="57" spans="1:16" ht="15" x14ac:dyDescent="0.45">
      <c r="A57" s="26"/>
      <c r="B57" s="47" t="s">
        <v>53</v>
      </c>
      <c r="C57" s="56">
        <v>0</v>
      </c>
      <c r="D57" s="81">
        <v>512.52</v>
      </c>
      <c r="E57" s="81">
        <v>24.95</v>
      </c>
      <c r="F57" s="81">
        <v>20.54</v>
      </c>
      <c r="G57" s="83">
        <v>396.79</v>
      </c>
      <c r="H57" s="83">
        <v>22.51</v>
      </c>
      <c r="I57" s="83">
        <v>17.63</v>
      </c>
      <c r="J57" s="67">
        <f t="shared" si="0"/>
        <v>454.65499999999997</v>
      </c>
      <c r="K57" s="67">
        <f t="shared" si="1"/>
        <v>23.73</v>
      </c>
      <c r="L57" s="67">
        <f t="shared" si="2"/>
        <v>19.159502739148756</v>
      </c>
      <c r="M57" s="11"/>
      <c r="N57" s="11"/>
      <c r="O57" s="11"/>
      <c r="P57" s="11"/>
    </row>
    <row r="58" spans="1:16" ht="15" x14ac:dyDescent="0.45">
      <c r="A58" s="26"/>
      <c r="B58" s="47" t="s">
        <v>54</v>
      </c>
      <c r="C58" s="56">
        <v>29.4</v>
      </c>
      <c r="D58" s="81">
        <v>355.6</v>
      </c>
      <c r="E58" s="81">
        <v>12.7</v>
      </c>
      <c r="F58" s="81">
        <v>28</v>
      </c>
      <c r="G58" s="83">
        <v>320.05</v>
      </c>
      <c r="H58" s="83">
        <v>11.9</v>
      </c>
      <c r="I58" s="83">
        <v>26.89</v>
      </c>
      <c r="J58" s="67">
        <f t="shared" si="0"/>
        <v>352.52499999999998</v>
      </c>
      <c r="K58" s="67">
        <f t="shared" si="1"/>
        <v>12.3</v>
      </c>
      <c r="L58" s="67">
        <f t="shared" si="2"/>
        <v>28.660569105691053</v>
      </c>
      <c r="M58" s="11"/>
      <c r="N58" s="11"/>
      <c r="O58" s="11"/>
      <c r="P58" s="11"/>
    </row>
    <row r="59" spans="1:16" ht="15" x14ac:dyDescent="0.45">
      <c r="A59" s="26"/>
      <c r="B59" s="47" t="s">
        <v>55</v>
      </c>
      <c r="C59" s="56">
        <v>30.4</v>
      </c>
      <c r="D59" s="81">
        <v>653.97</v>
      </c>
      <c r="E59" s="81">
        <v>21.8</v>
      </c>
      <c r="F59" s="81">
        <v>30</v>
      </c>
      <c r="G59" s="83">
        <v>562.85</v>
      </c>
      <c r="H59" s="83">
        <v>21.07</v>
      </c>
      <c r="I59" s="83">
        <v>26.71</v>
      </c>
      <c r="J59" s="67">
        <f t="shared" si="0"/>
        <v>623.61</v>
      </c>
      <c r="K59" s="67">
        <f t="shared" si="1"/>
        <v>21.435000000000002</v>
      </c>
      <c r="L59" s="67">
        <f t="shared" si="2"/>
        <v>29.093072078376483</v>
      </c>
      <c r="M59" s="11"/>
      <c r="N59" s="11"/>
      <c r="O59" s="11"/>
      <c r="P59" s="11"/>
    </row>
    <row r="60" spans="1:16" ht="15" x14ac:dyDescent="0.45">
      <c r="A60" s="26"/>
      <c r="B60" s="47" t="s">
        <v>79</v>
      </c>
      <c r="C60" s="56">
        <v>0</v>
      </c>
      <c r="D60" s="81">
        <v>846.83</v>
      </c>
      <c r="E60" s="81">
        <v>26.5</v>
      </c>
      <c r="F60" s="81">
        <v>31.96</v>
      </c>
      <c r="G60" s="83">
        <v>746.63</v>
      </c>
      <c r="H60" s="83">
        <v>26.47</v>
      </c>
      <c r="I60" s="83">
        <v>28.21</v>
      </c>
      <c r="J60" s="67">
        <f t="shared" si="0"/>
        <v>796.73</v>
      </c>
      <c r="K60" s="67">
        <f t="shared" si="1"/>
        <v>26.484999999999999</v>
      </c>
      <c r="L60" s="67">
        <f t="shared" si="2"/>
        <v>30.082310741929394</v>
      </c>
      <c r="M60" s="11"/>
      <c r="N60" s="11"/>
      <c r="O60" s="11"/>
      <c r="P60" s="11"/>
    </row>
    <row r="61" spans="1:16" ht="15" x14ac:dyDescent="0.45">
      <c r="A61" s="26"/>
      <c r="B61" s="47" t="s">
        <v>56</v>
      </c>
      <c r="C61" s="56">
        <v>0</v>
      </c>
      <c r="D61" s="81">
        <v>738.07</v>
      </c>
      <c r="E61" s="81">
        <v>21.19</v>
      </c>
      <c r="F61" s="81">
        <v>34.83</v>
      </c>
      <c r="G61" s="83">
        <v>640.27</v>
      </c>
      <c r="H61" s="83">
        <v>20.94</v>
      </c>
      <c r="I61" s="83">
        <v>30.58</v>
      </c>
      <c r="J61" s="67">
        <f t="shared" si="0"/>
        <v>689.17000000000007</v>
      </c>
      <c r="K61" s="67">
        <f t="shared" si="1"/>
        <v>21.065000000000001</v>
      </c>
      <c r="L61" s="67">
        <f t="shared" si="2"/>
        <v>32.716354141941608</v>
      </c>
      <c r="M61" s="12"/>
      <c r="N61" s="12"/>
      <c r="O61" s="12"/>
      <c r="P61" s="12"/>
    </row>
    <row r="62" spans="1:16" ht="15" x14ac:dyDescent="0.45">
      <c r="A62" s="26"/>
      <c r="B62" s="47" t="s">
        <v>57</v>
      </c>
      <c r="C62" s="56">
        <v>0</v>
      </c>
      <c r="D62" s="81">
        <v>298.52999999999997</v>
      </c>
      <c r="E62" s="81">
        <v>13.84</v>
      </c>
      <c r="F62" s="81">
        <v>21.57</v>
      </c>
      <c r="G62" s="83">
        <v>276.13</v>
      </c>
      <c r="H62" s="83">
        <v>13.73</v>
      </c>
      <c r="I62" s="83">
        <v>20.11</v>
      </c>
      <c r="J62" s="67">
        <f t="shared" si="0"/>
        <v>287.33</v>
      </c>
      <c r="K62" s="67">
        <f t="shared" si="1"/>
        <v>13.785</v>
      </c>
      <c r="L62" s="67">
        <f t="shared" si="2"/>
        <v>20.8436706565107</v>
      </c>
      <c r="M62" s="11"/>
      <c r="N62" s="11"/>
      <c r="O62" s="11"/>
      <c r="P62" s="11"/>
    </row>
    <row r="63" spans="1:16" ht="15" x14ac:dyDescent="0.45">
      <c r="A63" s="27"/>
      <c r="B63" s="48" t="s">
        <v>8</v>
      </c>
      <c r="C63" s="53">
        <v>144.80000000000001</v>
      </c>
      <c r="D63" s="85">
        <v>6805.95</v>
      </c>
      <c r="E63" s="85">
        <v>249.27</v>
      </c>
      <c r="F63" s="85">
        <v>27.3</v>
      </c>
      <c r="G63" s="87">
        <v>5779.57</v>
      </c>
      <c r="H63" s="87">
        <v>231.96</v>
      </c>
      <c r="I63" s="87">
        <v>24.92</v>
      </c>
      <c r="J63" s="62">
        <f>(C63+D63+G63)/2</f>
        <v>6365.16</v>
      </c>
      <c r="K63" s="62">
        <f>(E63+H63)/2</f>
        <v>240.61500000000001</v>
      </c>
      <c r="L63" s="62">
        <f t="shared" si="2"/>
        <v>26.453712362072189</v>
      </c>
      <c r="M63" s="11"/>
      <c r="N63" s="11"/>
      <c r="O63" s="11"/>
      <c r="P63" s="11"/>
    </row>
    <row r="64" spans="1:16" ht="15" x14ac:dyDescent="0.45">
      <c r="A64" s="26" t="s">
        <v>58</v>
      </c>
      <c r="B64" s="47" t="s">
        <v>59</v>
      </c>
      <c r="C64" s="56">
        <v>0</v>
      </c>
      <c r="D64" s="64">
        <v>1199.5999999999999</v>
      </c>
      <c r="E64" s="64">
        <v>53.58</v>
      </c>
      <c r="F64" s="64">
        <v>22.39</v>
      </c>
      <c r="G64" s="66">
        <v>1110.25</v>
      </c>
      <c r="H64" s="66">
        <v>54.19</v>
      </c>
      <c r="I64" s="66">
        <v>20.49</v>
      </c>
      <c r="J64" s="67">
        <f t="shared" si="0"/>
        <v>1154.925</v>
      </c>
      <c r="K64" s="67">
        <f t="shared" si="1"/>
        <v>53.884999999999998</v>
      </c>
      <c r="L64" s="67">
        <f t="shared" si="2"/>
        <v>21.433144659923911</v>
      </c>
      <c r="M64" s="11"/>
      <c r="N64" s="11"/>
      <c r="O64" s="11"/>
      <c r="P64" s="11"/>
    </row>
    <row r="65" spans="1:16" ht="15" x14ac:dyDescent="0.45">
      <c r="A65" s="26"/>
      <c r="B65" s="47" t="s">
        <v>60</v>
      </c>
      <c r="C65" s="56">
        <v>0</v>
      </c>
      <c r="D65" s="64">
        <v>0</v>
      </c>
      <c r="E65" s="64">
        <v>0</v>
      </c>
      <c r="F65" s="64">
        <v>0</v>
      </c>
      <c r="G65" s="66">
        <v>0</v>
      </c>
      <c r="H65" s="66">
        <v>0</v>
      </c>
      <c r="I65" s="66">
        <v>0</v>
      </c>
      <c r="J65" s="67">
        <f t="shared" si="0"/>
        <v>0</v>
      </c>
      <c r="K65" s="67">
        <f t="shared" si="1"/>
        <v>0</v>
      </c>
      <c r="L65" s="67">
        <f t="shared" si="2"/>
        <v>0</v>
      </c>
      <c r="M65" s="11"/>
      <c r="N65" s="11"/>
      <c r="O65" s="11"/>
      <c r="P65" s="11"/>
    </row>
    <row r="66" spans="1:16" ht="15" x14ac:dyDescent="0.45">
      <c r="A66" s="26"/>
      <c r="B66" s="47" t="s">
        <v>61</v>
      </c>
      <c r="C66" s="56">
        <v>0</v>
      </c>
      <c r="D66" s="64">
        <v>650.58000000000004</v>
      </c>
      <c r="E66" s="64">
        <v>31.21</v>
      </c>
      <c r="F66" s="64">
        <v>20.85</v>
      </c>
      <c r="G66" s="66">
        <v>615.02</v>
      </c>
      <c r="H66" s="66">
        <v>29.6</v>
      </c>
      <c r="I66" s="66">
        <v>20.78</v>
      </c>
      <c r="J66" s="67">
        <f t="shared" si="0"/>
        <v>632.79999999999995</v>
      </c>
      <c r="K66" s="67">
        <f t="shared" si="1"/>
        <v>30.405000000000001</v>
      </c>
      <c r="L66" s="67">
        <f t="shared" si="2"/>
        <v>20.812366387107382</v>
      </c>
      <c r="M66" s="11"/>
      <c r="N66" s="11"/>
      <c r="O66" s="11"/>
      <c r="P66" s="11"/>
    </row>
    <row r="67" spans="1:16" ht="15" x14ac:dyDescent="0.45">
      <c r="A67" s="26"/>
      <c r="B67" s="47" t="s">
        <v>62</v>
      </c>
      <c r="C67" s="56">
        <v>0</v>
      </c>
      <c r="D67" s="64">
        <v>773.97</v>
      </c>
      <c r="E67" s="64">
        <v>25.53</v>
      </c>
      <c r="F67" s="64">
        <v>30.32</v>
      </c>
      <c r="G67" s="66">
        <v>777.33</v>
      </c>
      <c r="H67" s="66">
        <v>26.38</v>
      </c>
      <c r="I67" s="66">
        <v>29.47</v>
      </c>
      <c r="J67" s="67">
        <f t="shared" si="0"/>
        <v>775.65000000000009</v>
      </c>
      <c r="K67" s="67">
        <f t="shared" si="1"/>
        <v>25.954999999999998</v>
      </c>
      <c r="L67" s="67">
        <f t="shared" si="2"/>
        <v>29.88441533423233</v>
      </c>
      <c r="M67" s="11"/>
      <c r="N67" s="11"/>
      <c r="O67" s="11"/>
      <c r="P67" s="11"/>
    </row>
    <row r="68" spans="1:16" ht="15" x14ac:dyDescent="0.45">
      <c r="A68" s="26"/>
      <c r="B68" s="47" t="s">
        <v>63</v>
      </c>
      <c r="C68" s="56">
        <v>0</v>
      </c>
      <c r="D68" s="64">
        <v>272.17</v>
      </c>
      <c r="E68" s="64">
        <v>11.7</v>
      </c>
      <c r="F68" s="64">
        <v>23.26</v>
      </c>
      <c r="G68" s="66">
        <v>253.95</v>
      </c>
      <c r="H68" s="66">
        <v>10</v>
      </c>
      <c r="I68" s="66">
        <v>25.4</v>
      </c>
      <c r="J68" s="67">
        <f t="shared" si="0"/>
        <v>263.06</v>
      </c>
      <c r="K68" s="67">
        <f t="shared" si="1"/>
        <v>10.85</v>
      </c>
      <c r="L68" s="67">
        <f t="shared" si="2"/>
        <v>24.245161290322581</v>
      </c>
      <c r="M68" s="11"/>
      <c r="N68" s="11"/>
      <c r="O68" s="11"/>
      <c r="P68" s="11"/>
    </row>
    <row r="69" spans="1:16" ht="15" x14ac:dyDescent="0.45">
      <c r="A69" s="26"/>
      <c r="B69" s="47" t="s">
        <v>64</v>
      </c>
      <c r="C69" s="56">
        <v>0</v>
      </c>
      <c r="D69" s="81">
        <v>509.93</v>
      </c>
      <c r="E69" s="81">
        <v>19.36</v>
      </c>
      <c r="F69" s="81">
        <v>26.34</v>
      </c>
      <c r="G69" s="83">
        <v>629.52</v>
      </c>
      <c r="H69" s="83">
        <v>23.42</v>
      </c>
      <c r="I69" s="83">
        <v>26.88</v>
      </c>
      <c r="J69" s="67">
        <f t="shared" si="0"/>
        <v>569.72500000000002</v>
      </c>
      <c r="K69" s="67">
        <f t="shared" si="1"/>
        <v>21.39</v>
      </c>
      <c r="L69" s="67">
        <f t="shared" si="2"/>
        <v>26.635109864422628</v>
      </c>
      <c r="M69" s="11"/>
      <c r="N69" s="11"/>
      <c r="O69" s="11"/>
      <c r="P69" s="11"/>
    </row>
    <row r="70" spans="1:16" ht="15" x14ac:dyDescent="0.45">
      <c r="A70" s="26"/>
      <c r="B70" s="47" t="s">
        <v>65</v>
      </c>
      <c r="C70" s="56">
        <v>13.6</v>
      </c>
      <c r="D70" s="64">
        <v>1797.78</v>
      </c>
      <c r="E70" s="64">
        <v>77.510000000000005</v>
      </c>
      <c r="F70" s="64">
        <v>23.19</v>
      </c>
      <c r="G70" s="66">
        <v>1208.67</v>
      </c>
      <c r="H70" s="66">
        <v>56.15</v>
      </c>
      <c r="I70" s="66">
        <v>21.53</v>
      </c>
      <c r="J70" s="67">
        <f t="shared" si="0"/>
        <v>1510.0250000000001</v>
      </c>
      <c r="K70" s="67">
        <f t="shared" si="1"/>
        <v>66.83</v>
      </c>
      <c r="L70" s="67">
        <f t="shared" si="2"/>
        <v>22.59501720784079</v>
      </c>
      <c r="M70" s="12"/>
      <c r="N70" s="12"/>
      <c r="O70" s="12"/>
      <c r="P70" s="12"/>
    </row>
    <row r="71" spans="1:16" ht="15" x14ac:dyDescent="0.45">
      <c r="A71" s="26"/>
      <c r="B71" s="47" t="s">
        <v>66</v>
      </c>
      <c r="C71" s="56">
        <v>0</v>
      </c>
      <c r="D71" s="72">
        <v>583.53</v>
      </c>
      <c r="E71" s="72">
        <v>26.3</v>
      </c>
      <c r="F71" s="64">
        <v>22.19</v>
      </c>
      <c r="G71" s="73">
        <v>579.92999999999995</v>
      </c>
      <c r="H71" s="73">
        <v>26.88</v>
      </c>
      <c r="I71" s="66">
        <v>21.57</v>
      </c>
      <c r="J71" s="67">
        <f t="shared" ref="J71:J73" si="3">(C71+D71+G71)/2</f>
        <v>581.73</v>
      </c>
      <c r="K71" s="67">
        <f t="shared" ref="K71:K73" si="4">(E71+H71)/2</f>
        <v>26.59</v>
      </c>
      <c r="L71" s="67">
        <f t="shared" ref="L71:L73" si="5">IFERROR(J71/K71,0)</f>
        <v>21.877773599097406</v>
      </c>
      <c r="M71" s="5"/>
      <c r="N71" s="5"/>
      <c r="O71" s="5"/>
      <c r="P71" s="5"/>
    </row>
    <row r="72" spans="1:16" ht="15.4" thickBot="1" x14ac:dyDescent="0.5">
      <c r="A72" s="26"/>
      <c r="B72" s="88" t="s">
        <v>8</v>
      </c>
      <c r="C72" s="89">
        <v>13.6</v>
      </c>
      <c r="D72" s="90">
        <v>5787.57</v>
      </c>
      <c r="E72" s="90">
        <v>245.19</v>
      </c>
      <c r="F72" s="91">
        <v>23.6</v>
      </c>
      <c r="G72" s="92">
        <v>5174.67</v>
      </c>
      <c r="H72" s="92">
        <v>226.62</v>
      </c>
      <c r="I72" s="93">
        <v>22.83</v>
      </c>
      <c r="J72" s="94">
        <f t="shared" si="3"/>
        <v>5487.92</v>
      </c>
      <c r="K72" s="94">
        <f t="shared" si="4"/>
        <v>235.905</v>
      </c>
      <c r="L72" s="94">
        <f t="shared" si="5"/>
        <v>23.263262754074734</v>
      </c>
      <c r="M72" s="11"/>
      <c r="N72" s="11"/>
      <c r="O72" s="11"/>
      <c r="P72" s="11"/>
    </row>
    <row r="73" spans="1:16" ht="15.4" thickTop="1" x14ac:dyDescent="0.45">
      <c r="A73" s="95" t="s">
        <v>67</v>
      </c>
      <c r="B73" s="96"/>
      <c r="C73" s="97">
        <v>229.95</v>
      </c>
      <c r="D73" s="98">
        <v>23377.43</v>
      </c>
      <c r="E73" s="98">
        <v>964.3</v>
      </c>
      <c r="F73" s="98">
        <v>24.24</v>
      </c>
      <c r="G73" s="98">
        <v>21048.02</v>
      </c>
      <c r="H73" s="98">
        <v>927.13</v>
      </c>
      <c r="I73" s="98">
        <v>22.7</v>
      </c>
      <c r="J73" s="99">
        <f>(C73+D73+G73)/2</f>
        <v>22327.7</v>
      </c>
      <c r="K73" s="99">
        <f>(E73+H73)/2</f>
        <v>945.71499999999992</v>
      </c>
      <c r="L73" s="99">
        <f>IFERROR(J73/K73,0)</f>
        <v>23.609332621349985</v>
      </c>
      <c r="M73" s="11"/>
      <c r="N73" s="11"/>
      <c r="O73" s="11"/>
      <c r="P73" s="11"/>
    </row>
    <row r="74" spans="1:16" x14ac:dyDescent="0.45">
      <c r="A74" s="13"/>
      <c r="B74" s="10"/>
      <c r="C74" s="10"/>
      <c r="D74" s="10"/>
      <c r="E74" s="14"/>
      <c r="F74" s="10"/>
      <c r="G74" s="10"/>
      <c r="H74" s="14"/>
      <c r="I74" s="11"/>
      <c r="J74" s="11"/>
      <c r="K74" s="11"/>
      <c r="L74" s="11"/>
      <c r="M74" s="11"/>
      <c r="N74" s="11"/>
      <c r="O74" s="11"/>
      <c r="P74" s="11"/>
    </row>
    <row r="75" spans="1:16" x14ac:dyDescent="0.45">
      <c r="A75" s="11" t="s">
        <v>68</v>
      </c>
      <c r="B75" s="10"/>
      <c r="C75" s="10"/>
      <c r="D75" s="10"/>
      <c r="E75" s="10"/>
      <c r="F75" s="10"/>
      <c r="G75" s="10"/>
      <c r="H75" s="10"/>
      <c r="I75" s="11"/>
      <c r="J75" s="11"/>
      <c r="K75" s="11"/>
      <c r="L75" s="11"/>
      <c r="M75" s="11"/>
      <c r="N75" s="11"/>
      <c r="O75" s="11"/>
      <c r="P75" s="11"/>
    </row>
    <row r="76" spans="1:16" x14ac:dyDescent="0.45">
      <c r="A76" s="11" t="s">
        <v>69</v>
      </c>
      <c r="B76" s="10"/>
      <c r="C76" s="10"/>
      <c r="D76" s="10"/>
      <c r="E76" s="10"/>
      <c r="F76" s="10"/>
      <c r="G76" s="10"/>
      <c r="H76" s="10"/>
      <c r="I76" s="11"/>
      <c r="J76" s="11"/>
      <c r="K76" s="11"/>
      <c r="L76" s="11"/>
      <c r="M76" s="11"/>
      <c r="N76" s="11"/>
      <c r="O76" s="11"/>
      <c r="P76" s="11"/>
    </row>
  </sheetData>
  <mergeCells count="25">
    <mergeCell ref="J8:L8"/>
    <mergeCell ref="J9:J10"/>
    <mergeCell ref="K9:K10"/>
    <mergeCell ref="L9:L10"/>
    <mergeCell ref="A48:A49"/>
    <mergeCell ref="A50:A63"/>
    <mergeCell ref="A64:A72"/>
    <mergeCell ref="G8:I8"/>
    <mergeCell ref="G9:G10"/>
    <mergeCell ref="H9:H10"/>
    <mergeCell ref="I9:I10"/>
    <mergeCell ref="C9:C10"/>
    <mergeCell ref="A11:A12"/>
    <mergeCell ref="A13:A18"/>
    <mergeCell ref="A19:A27"/>
    <mergeCell ref="A28:A32"/>
    <mergeCell ref="A33:A41"/>
    <mergeCell ref="A42:A47"/>
    <mergeCell ref="A4:E6"/>
    <mergeCell ref="A8:A10"/>
    <mergeCell ref="B8:B10"/>
    <mergeCell ref="D8:F8"/>
    <mergeCell ref="D9:D10"/>
    <mergeCell ref="E9:E10"/>
    <mergeCell ref="F9:F10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sfr_cy_2022-23</vt:lpstr>
      <vt:lpstr>'sfr_cy_2022-23'!Print_Area</vt:lpstr>
    </vt:vector>
  </TitlesOfParts>
  <Company>Cal Poly Pomona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Samson</dc:creator>
  <cp:lastModifiedBy>Lisa M. Rotunni</cp:lastModifiedBy>
  <cp:lastPrinted>2024-02-18T23:47:40Z</cp:lastPrinted>
  <dcterms:created xsi:type="dcterms:W3CDTF">2024-02-15T21:15:45Z</dcterms:created>
  <dcterms:modified xsi:type="dcterms:W3CDTF">2024-02-19T00:07:47Z</dcterms:modified>
</cp:coreProperties>
</file>