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rse\OneDrive - Cal Poly Pomona\Documents\CalPolyBusiness\ChairStuff\Students\Advising\FormsForStudents\"/>
    </mc:Choice>
  </mc:AlternateContent>
  <xr:revisionPtr revIDLastSave="0" documentId="8_{9833E029-4395-420E-8BCB-2AE5F353D652}" xr6:coauthVersionLast="36" xr6:coauthVersionMax="36" xr10:uidLastSave="{00000000-0000-0000-0000-000000000000}"/>
  <bookViews>
    <workbookView xWindow="0" yWindow="0" windowWidth="24300" windowHeight="13560" activeTab="1" xr2:uid="{00000000-000D-0000-FFFF-FFFF00000000}"/>
  </bookViews>
  <sheets>
    <sheet name="Instructions" sheetId="2" r:id="rId1"/>
    <sheet name="Progress Report" sheetId="1" r:id="rId2"/>
  </sheets>
  <calcPr calcId="15251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8" i="1" l="1"/>
  <c r="Y60" i="1"/>
  <c r="G24" i="1"/>
  <c r="G26" i="1"/>
  <c r="P24" i="1"/>
  <c r="P26" i="1"/>
  <c r="Y24" i="1"/>
  <c r="Y26" i="1"/>
  <c r="G58" i="1"/>
  <c r="G60" i="1"/>
  <c r="P58" i="1"/>
  <c r="P60" i="1"/>
  <c r="S63" i="1"/>
  <c r="AA1" i="1"/>
  <c r="H63" i="1"/>
</calcChain>
</file>

<file path=xl/sharedStrings.xml><?xml version="1.0" encoding="utf-8"?>
<sst xmlns="http://schemas.openxmlformats.org/spreadsheetml/2006/main" count="269" uniqueCount="188">
  <si>
    <t>Student Name:</t>
  </si>
  <si>
    <t>Bronco ID:</t>
  </si>
  <si>
    <t>Total # GE Units</t>
  </si>
  <si>
    <t>Course No.</t>
  </si>
  <si>
    <t>Course Name</t>
  </si>
  <si>
    <t>Units</t>
  </si>
  <si>
    <t>Grade(s)</t>
  </si>
  <si>
    <t>Principles of Geology</t>
  </si>
  <si>
    <t>Earth, Time &amp; Life</t>
  </si>
  <si>
    <t>Earth, Time &amp; Life Lab</t>
  </si>
  <si>
    <t>Mineralogy</t>
  </si>
  <si>
    <t>Field Methods Lab</t>
  </si>
  <si>
    <t>Geomorphology</t>
  </si>
  <si>
    <t>Structural Geology</t>
  </si>
  <si>
    <t>Hydrogeology</t>
  </si>
  <si>
    <t>GSC 1110</t>
  </si>
  <si>
    <t>GSC 1120</t>
  </si>
  <si>
    <t>GSC 1410L</t>
  </si>
  <si>
    <t>GSC 1450L</t>
  </si>
  <si>
    <t>GSC 1510L</t>
  </si>
  <si>
    <t>GSC 2550L</t>
  </si>
  <si>
    <t>Sedimentary Geology</t>
  </si>
  <si>
    <t>GSC 4230/L</t>
  </si>
  <si>
    <t>GSC 4910L</t>
  </si>
  <si>
    <t>GSC 3040</t>
  </si>
  <si>
    <t>GSC 3200</t>
  </si>
  <si>
    <t>Meteorology</t>
  </si>
  <si>
    <t>GSC 3210/L</t>
  </si>
  <si>
    <t>GSC 3500</t>
  </si>
  <si>
    <t>BIO 110/L</t>
  </si>
  <si>
    <t>Life Science</t>
  </si>
  <si>
    <t>CHM 1210/L</t>
  </si>
  <si>
    <t>CHM 1220/L</t>
  </si>
  <si>
    <t>General Chemistry I</t>
  </si>
  <si>
    <t>General Chemistry II</t>
  </si>
  <si>
    <t>MAT 1140</t>
  </si>
  <si>
    <t>MAT 1150</t>
  </si>
  <si>
    <t>Calculus I</t>
  </si>
  <si>
    <t>Calculus II</t>
  </si>
  <si>
    <t>PHY 1210/L</t>
  </si>
  <si>
    <t>Physics of Motion, Fluids, and Heat</t>
  </si>
  <si>
    <t>PHY 1220/L</t>
  </si>
  <si>
    <t>Physics of Electromagnetism, Circuits, and Light</t>
  </si>
  <si>
    <t>PHY 1520/L</t>
  </si>
  <si>
    <t>GSC 4100</t>
  </si>
  <si>
    <t>Presentation, Writing, &amp; Research Skills in the Geosciences</t>
  </si>
  <si>
    <t>GSC 4610</t>
  </si>
  <si>
    <t>Senior Project &amp; Presentation</t>
  </si>
  <si>
    <t>GSC 4620</t>
  </si>
  <si>
    <t>Senior Thesis</t>
  </si>
  <si>
    <t>GSC 2150/L</t>
  </si>
  <si>
    <t>GSC 3000/L</t>
  </si>
  <si>
    <t>GSC 3070/L</t>
  </si>
  <si>
    <t>GSC 3230/L</t>
  </si>
  <si>
    <t>GSC 3330/L</t>
  </si>
  <si>
    <t>GSC 3600/L</t>
  </si>
  <si>
    <t>Total core units required:</t>
  </si>
  <si>
    <t>Number of core units remaining:</t>
  </si>
  <si>
    <t>Current number of support course units:</t>
  </si>
  <si>
    <t>Total support course units required:</t>
  </si>
  <si>
    <t>Number of support course units remaining:</t>
  </si>
  <si>
    <t>Current number of core units:</t>
  </si>
  <si>
    <t>Current number of elective core units:</t>
  </si>
  <si>
    <t>Total elective core units required:</t>
  </si>
  <si>
    <t>Number of elective core units remaining:</t>
  </si>
  <si>
    <t>Required Core Courses (35 Units)</t>
  </si>
  <si>
    <t>Required Support Courses (27 Units)</t>
  </si>
  <si>
    <t>Elective Core Courses (4 Units)</t>
  </si>
  <si>
    <t>Geology</t>
  </si>
  <si>
    <t>Geophysics/Earth Exploration</t>
  </si>
  <si>
    <t>Environmental Resources</t>
  </si>
  <si>
    <t>Water in a Changing World</t>
  </si>
  <si>
    <t>Studies of a Blue Planet</t>
  </si>
  <si>
    <t>Soil Physics</t>
  </si>
  <si>
    <t>Planetary Science</t>
  </si>
  <si>
    <t>Environment and Society</t>
  </si>
  <si>
    <t>Semester</t>
  </si>
  <si>
    <t>Paleontology</t>
  </si>
  <si>
    <t>GSC 3310/L</t>
  </si>
  <si>
    <t>GSC 4440/L</t>
  </si>
  <si>
    <t>GSC 4700/L</t>
  </si>
  <si>
    <t>GSC 4240/L</t>
  </si>
  <si>
    <t>Field Module Laboratory</t>
  </si>
  <si>
    <t>GSC 4340/L</t>
  </si>
  <si>
    <t>Shallow Subsurface Geophysics</t>
  </si>
  <si>
    <t>Introduction to Seismology</t>
  </si>
  <si>
    <t>GSC 4500/L</t>
  </si>
  <si>
    <t>GSC 4950/L</t>
  </si>
  <si>
    <t>GSC 3350</t>
  </si>
  <si>
    <t>GSC 4010/L</t>
  </si>
  <si>
    <t>GSC 4320/L</t>
  </si>
  <si>
    <t>GSC 4150/L</t>
  </si>
  <si>
    <t>Engineering Geology II</t>
  </si>
  <si>
    <t>GSC 4400/L</t>
  </si>
  <si>
    <t>Exploration and Mining Geology</t>
  </si>
  <si>
    <t>Quantitative and Computer Skills in the Geosciences</t>
  </si>
  <si>
    <t>Tectonics</t>
  </si>
  <si>
    <t>Volcanology</t>
  </si>
  <si>
    <t>GSC 4800/L</t>
  </si>
  <si>
    <t>Advanced Topics in Structural Geology and Tectonics</t>
  </si>
  <si>
    <t>GSC 5330/L</t>
  </si>
  <si>
    <t>GSC 5640/L</t>
  </si>
  <si>
    <t>Topics in Advanced Seismology</t>
  </si>
  <si>
    <t>GSC 5680/L</t>
  </si>
  <si>
    <t>Adv Shallow Subsurface Geophysics</t>
  </si>
  <si>
    <t>Climatology</t>
  </si>
  <si>
    <t>Advanced GIS</t>
  </si>
  <si>
    <t>BIO 3040</t>
  </si>
  <si>
    <t>GEO 3030</t>
  </si>
  <si>
    <t>GEO 4430/L</t>
  </si>
  <si>
    <t>Quantitative Spatial Analysis</t>
  </si>
  <si>
    <t>GSC 1100</t>
  </si>
  <si>
    <t>GSC 5450/L</t>
  </si>
  <si>
    <t>Advanced Hydrogeology</t>
  </si>
  <si>
    <t>Isotope Geochemistry</t>
  </si>
  <si>
    <t>GSC 5850/L</t>
  </si>
  <si>
    <t>PLT 2310/L</t>
  </si>
  <si>
    <t>Basic Soil Science</t>
  </si>
  <si>
    <t>PLT 4310/L</t>
  </si>
  <si>
    <t>Soil Chemistry</t>
  </si>
  <si>
    <t>RS 4200/L</t>
  </si>
  <si>
    <t>Watershed Restoration</t>
  </si>
  <si>
    <t>California Water</t>
  </si>
  <si>
    <t>URP 4820</t>
  </si>
  <si>
    <t>Field Investigation Laboratory</t>
  </si>
  <si>
    <t>GSC 5030L</t>
  </si>
  <si>
    <t>GSC 5340/L</t>
  </si>
  <si>
    <t>Quaternary Geology</t>
  </si>
  <si>
    <t>GSC 5950/L</t>
  </si>
  <si>
    <t>Advanced Topics in Sedimentology</t>
  </si>
  <si>
    <t>Note: Instructions on where to find remaining number of GE units</t>
  </si>
  <si>
    <t>Number of units remaining to graduate:</t>
  </si>
  <si>
    <t>Number of units remaining:</t>
  </si>
  <si>
    <t>are located in the "Instructions" tab.</t>
  </si>
  <si>
    <t># GE Units Remaining (48 units req):</t>
  </si>
  <si>
    <t>Instructions for filling out the progress report: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</si>
  <si>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Write in your full name and Bronco Student ID at the top.</t>
    </r>
  </si>
  <si>
    <r>
      <rPr>
        <b/>
        <sz val="10"/>
        <color theme="1"/>
        <rFont val="Calibri"/>
        <family val="2"/>
        <scheme val="minor"/>
      </rPr>
      <t xml:space="preserve">2. </t>
    </r>
    <r>
      <rPr>
        <sz val="10"/>
        <color theme="1"/>
        <rFont val="Calibri"/>
        <family val="2"/>
        <scheme val="minor"/>
      </rPr>
      <t>Write in the number of remaining GE units on the upper right. In order to find this number, follow the steps below.</t>
    </r>
  </si>
  <si>
    <t>a.</t>
  </si>
  <si>
    <t>Log into your Bronco Direct account.</t>
  </si>
  <si>
    <t>b.</t>
  </si>
  <si>
    <t>Within the Student Center, go to the Academics menu. Select "other academic…" and pick "Degree Progress Report."</t>
  </si>
  <si>
    <t>c.</t>
  </si>
  <si>
    <t>Scroll down to the General Education Requirements menu                               and read the bullet point below "GE REQUIREMENTS."</t>
  </si>
  <si>
    <r>
      <t xml:space="preserve">Specifically, we want the number of units </t>
    </r>
    <r>
      <rPr>
        <b/>
        <i/>
        <u/>
        <sz val="10"/>
        <color theme="1"/>
        <rFont val="Calibri"/>
        <family val="2"/>
        <scheme val="minor"/>
      </rPr>
      <t>needed</t>
    </r>
    <r>
      <rPr>
        <i/>
        <sz val="10"/>
        <color theme="1"/>
        <rFont val="Calibri"/>
        <family val="2"/>
        <scheme val="minor"/>
      </rPr>
      <t>. A figure is shown below.</t>
    </r>
  </si>
  <si>
    <t>d.</t>
  </si>
  <si>
    <t>Using this number, fill in the "# GE Units Remaining" at the top of the page.</t>
  </si>
  <si>
    <r>
      <rPr>
        <b/>
        <i/>
        <sz val="10"/>
        <color theme="1"/>
        <rFont val="Calibri"/>
        <family val="2"/>
        <scheme val="minor"/>
      </rPr>
      <t xml:space="preserve">NOTE: </t>
    </r>
    <r>
      <rPr>
        <i/>
        <sz val="10"/>
        <color theme="1"/>
        <rFont val="Calibri"/>
        <family val="2"/>
        <scheme val="minor"/>
      </rPr>
      <t xml:space="preserve">Students are encouraged to ensure that their American Institutions/Cultural Perspectives requirements overlap with their regular coursework. For more information, please visit: </t>
    </r>
  </si>
  <si>
    <t xml:space="preserve">http://catalog.cpp.edu/preview_program.php?catoid=4&amp;poid=1006 </t>
  </si>
  <si>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Fill in the grade(s) for each course and quarter in which the course was taken. The spreadsheet will calcuate the units for you. When indicating which semester a course was taken, use either F=Fall, Sp=Spring or Su=Summer, followed by the year (Ex: Fall 2018 = F2018). For additional elective courses, please also list the course number and units. </t>
    </r>
    <r>
      <rPr>
        <b/>
        <sz val="10"/>
        <color theme="1"/>
        <rFont val="Calibri"/>
        <family val="2"/>
        <scheme val="minor"/>
      </rPr>
      <t>List only classes you have previously taken or are currently enrolled in. Use A, B, C, D, F, or IP (In Progress) as input for grades.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</si>
  <si>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To change the format for printing: </t>
    </r>
  </si>
  <si>
    <t>Select the "Page Layout" tab.</t>
  </si>
  <si>
    <t>Change "Orientation" to "Landscape"</t>
  </si>
  <si>
    <t>Select the "Margins" subtab and click on "Custom Margins" and change them to match the figure to the right.</t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</si>
  <si>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Print out only the "Progress Report" page and bring in to your academic advisor.</t>
    </r>
  </si>
  <si>
    <t>NOTE: This spreadsheet is a tool for faculty and only an estimate of each students' progress to graduation. Please refer to BroncoDirect for the most accurate representation of your progress.</t>
  </si>
  <si>
    <t>General Education Courses (48 Units)</t>
  </si>
  <si>
    <t xml:space="preserve">     PHY 1510/L</t>
  </si>
  <si>
    <t>Introduction to Geochemistry</t>
  </si>
  <si>
    <t>Introduction to Global Geophysics</t>
  </si>
  <si>
    <t>Principles of Geology Laboratory</t>
  </si>
  <si>
    <t>Megascopic Petrography Laboratory</t>
  </si>
  <si>
    <t xml:space="preserve">     and Circuits</t>
  </si>
  <si>
    <t>Igeneous &amp; Metamorphic Petrology</t>
  </si>
  <si>
    <t>GIS Applications for Earth Scientists</t>
  </si>
  <si>
    <t>Geology Emphasis Elective Courses (Choose 8 Units From the list Below):</t>
  </si>
  <si>
    <t>Geophysics Emphasis Elective Courses (Choose 9 Units From the List Below):</t>
  </si>
  <si>
    <t>Environmental Resources Emphasis Elective Courses (Choose 6 Units From the List Below):</t>
  </si>
  <si>
    <t>Select 4 units from the list below</t>
  </si>
  <si>
    <t>Emphasis Areas (18 Units of Restricted Electives Are Required to Satisfy An Emphasis Area)</t>
  </si>
  <si>
    <t>Geology Emphasis Required Coree (10 Units):</t>
  </si>
  <si>
    <t>Geophysics Emphasis Required Core (9 units):</t>
  </si>
  <si>
    <t>Environmental Resources Emphasis Required Core (12 units):</t>
  </si>
  <si>
    <r>
      <t xml:space="preserve">    </t>
    </r>
    <r>
      <rPr>
        <b/>
        <sz val="8"/>
        <color theme="1"/>
        <rFont val="Calibri"/>
        <family val="2"/>
        <scheme val="minor"/>
      </rPr>
      <t xml:space="preserve"> or</t>
    </r>
    <r>
      <rPr>
        <sz val="8"/>
        <color theme="1"/>
        <rFont val="Calibri"/>
        <family val="2"/>
        <scheme val="minor"/>
      </rPr>
      <t xml:space="preserve"> Introduction to Newtonian Mechanics</t>
    </r>
  </si>
  <si>
    <r>
      <t xml:space="preserve">    </t>
    </r>
    <r>
      <rPr>
        <b/>
        <sz val="8"/>
        <color theme="1"/>
        <rFont val="Calibri"/>
        <family val="2"/>
        <scheme val="minor"/>
      </rPr>
      <t xml:space="preserve"> or</t>
    </r>
    <r>
      <rPr>
        <sz val="8"/>
        <color theme="1"/>
        <rFont val="Calibri"/>
        <family val="2"/>
        <scheme val="minor"/>
      </rPr>
      <t xml:space="preserve"> Introduction to Electromagnetism</t>
    </r>
  </si>
  <si>
    <t>Any additional 3000/4000 level GSC course(s):</t>
  </si>
  <si>
    <t>(List courses and units below)</t>
  </si>
  <si>
    <r>
      <t xml:space="preserve">     </t>
    </r>
    <r>
      <rPr>
        <b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Studies of a Blue Planet</t>
    </r>
  </si>
  <si>
    <r>
      <t xml:space="preserve">     </t>
    </r>
    <r>
      <rPr>
        <b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Engineering Geology I</t>
    </r>
  </si>
  <si>
    <r>
      <t xml:space="preserve">     </t>
    </r>
    <r>
      <rPr>
        <b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Natural Disasters</t>
    </r>
  </si>
  <si>
    <t>Other 3000 or 4000 level GSC courses by petition:</t>
  </si>
  <si>
    <r>
      <t xml:space="preserve">     </t>
    </r>
    <r>
      <rPr>
        <b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Tectonics</t>
    </r>
  </si>
  <si>
    <r>
      <t xml:space="preserve">     </t>
    </r>
    <r>
      <rPr>
        <b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Volcanology</t>
    </r>
  </si>
  <si>
    <r>
      <t xml:space="preserve">    </t>
    </r>
    <r>
      <rPr>
        <b/>
        <sz val="8"/>
        <color theme="1"/>
        <rFont val="Calibri"/>
        <family val="2"/>
        <scheme val="minor"/>
      </rPr>
      <t xml:space="preserve"> or</t>
    </r>
    <r>
      <rPr>
        <sz val="8"/>
        <color theme="1"/>
        <rFont val="Calibri"/>
        <family val="2"/>
        <scheme val="minor"/>
      </rPr>
      <t xml:space="preserve"> Studies of a Blue Planet</t>
    </r>
  </si>
  <si>
    <t>Oceanography: Exploring Earth's Oceans</t>
  </si>
  <si>
    <r>
      <t xml:space="preserve">     </t>
    </r>
    <r>
      <rPr>
        <b/>
        <sz val="8"/>
        <color theme="1"/>
        <rFont val="Calibri"/>
        <family val="2"/>
        <scheme val="minor"/>
      </rPr>
      <t>or</t>
    </r>
    <r>
      <rPr>
        <sz val="8"/>
        <color theme="1"/>
        <rFont val="Calibri"/>
        <family val="2"/>
        <scheme val="minor"/>
      </rPr>
      <t xml:space="preserve"> Oceanography:Exploring Earth's Oceans</t>
    </r>
  </si>
  <si>
    <t>GSC 4800</t>
  </si>
  <si>
    <t>GEO 4040/L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</si>
</sst>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4" borderId="35" xfId="0" applyFont="1" applyFill="1" applyBorder="1" applyAlignment="1" applyProtection="1">
      <alignment horizontal="center" vertical="center"/>
    </xf>
    <xf numFmtId="0" fontId="3" fillId="4" borderId="37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top" wrapText="1"/>
    </xf>
    <xf numFmtId="49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/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top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0" xfId="0" applyFont="1" applyBorder="1" applyProtection="1"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Protection="1"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9" xfId="0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40" xfId="0" applyFont="1" applyBorder="1" applyProtection="1">
      <protection locked="0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42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left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48" xfId="0" applyFont="1" applyFill="1" applyBorder="1" applyAlignment="1" applyProtection="1">
      <alignment horizontal="center" vertical="center"/>
    </xf>
    <xf numFmtId="0" fontId="3" fillId="4" borderId="49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1" fontId="7" fillId="0" borderId="48" xfId="0" applyNumberFormat="1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2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1" fontId="2" fillId="0" borderId="37" xfId="0" applyNumberFormat="1" applyFont="1" applyBorder="1" applyAlignment="1" applyProtection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left" vertical="center"/>
    </xf>
    <xf numFmtId="1" fontId="3" fillId="0" borderId="19" xfId="0" applyNumberFormat="1" applyFont="1" applyBorder="1" applyAlignment="1" applyProtection="1">
      <alignment horizontal="left" vertical="center"/>
    </xf>
    <xf numFmtId="1" fontId="3" fillId="0" borderId="20" xfId="0" applyNumberFormat="1" applyFont="1" applyBorder="1" applyAlignment="1" applyProtection="1">
      <alignment horizontal="left" vertical="center"/>
    </xf>
    <xf numFmtId="1" fontId="3" fillId="0" borderId="23" xfId="0" applyNumberFormat="1" applyFont="1" applyBorder="1" applyAlignment="1" applyProtection="1">
      <alignment horizontal="left" vertical="center"/>
    </xf>
    <xf numFmtId="0" fontId="3" fillId="4" borderId="32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35" xfId="0" applyFont="1" applyFill="1" applyBorder="1" applyAlignment="1" applyProtection="1">
      <alignment horizontal="center" vertical="center"/>
    </xf>
    <xf numFmtId="1" fontId="3" fillId="0" borderId="21" xfId="0" applyNumberFormat="1" applyFont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7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0" borderId="20" xfId="0" applyFont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476256</xdr:colOff>
      <xdr:row>5</xdr:row>
      <xdr:rowOff>142887</xdr:rowOff>
    </xdr:from>
    <xdr:to>
      <xdr:col>12</xdr:col>
      <xdr:colOff>539967</xdr:colOff>
      <xdr:row>10</xdr:row>
      <xdr:rowOff>61816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D74CE4-1371-4567-BCEC-73F557BE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6" y="1066812"/>
          <a:ext cx="4597611" cy="842854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9526</xdr:colOff>
      <xdr:row>12</xdr:row>
      <xdr:rowOff>95251</xdr:rowOff>
    </xdr:from>
    <xdr:to>
      <xdr:col>12</xdr:col>
      <xdr:colOff>624433</xdr:colOff>
      <xdr:row>30</xdr:row>
      <xdr:rowOff>81412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CB84B0-78ED-4894-9A9A-A25A6F5F4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6" y="2305051"/>
          <a:ext cx="3853407" cy="3100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cpp.edu/preview_program.php?catoid=4&amp;poid=1006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49"/>
  <sheetViews>
    <sheetView showGridLines="0" view="pageLayout" zoomScale="110" zoomScaleNormal="120" zoomScalePageLayoutView="110" workbookViewId="0">
      <selection activeCell="A20" sqref="A20:G25"/>
    </sheetView>
  </sheetViews>
  <sheetFormatPr defaultColWidth="9.109375" defaultRowHeight="14.4" x14ac:dyDescent="0.3"/>
  <cols>
    <col min="1" max="1" width="9.109375" customWidth="1"/>
    <col min="3" max="3" width="9.109375" customWidth="1"/>
    <col min="8" max="8" width="9.109375" customWidth="1"/>
    <col min="14" max="14" width="9.109375" customWidth="1"/>
  </cols>
  <sheetData>
    <row r="2" spans="1:27" x14ac:dyDescent="0.3">
      <c r="A2" s="46" t="s">
        <v>135</v>
      </c>
    </row>
    <row r="3" spans="1:27" ht="7.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7"/>
    </row>
    <row r="4" spans="1:27" ht="22.5" customHeight="1" x14ac:dyDescent="0.3">
      <c r="A4" s="93" t="s">
        <v>136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48"/>
    </row>
    <row r="5" spans="1:27" x14ac:dyDescent="0.3">
      <c r="A5" s="93" t="s">
        <v>137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x14ac:dyDescent="0.3">
      <c r="A6" s="50" t="s">
        <v>138</v>
      </c>
      <c r="B6" s="51" t="s">
        <v>139</v>
      </c>
      <c r="C6" s="52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27" ht="15" customHeight="1" x14ac:dyDescent="0.3">
      <c r="A7" s="50" t="s">
        <v>140</v>
      </c>
      <c r="B7" s="96" t="s">
        <v>141</v>
      </c>
      <c r="C7" s="96"/>
      <c r="D7" s="96"/>
      <c r="E7" s="96"/>
      <c r="F7" s="51"/>
      <c r="G7" s="16"/>
      <c r="H7" s="16"/>
      <c r="I7" s="16"/>
      <c r="J7" s="16"/>
      <c r="K7" s="16"/>
      <c r="L7" s="16"/>
      <c r="M7" s="16"/>
    </row>
    <row r="8" spans="1:27" x14ac:dyDescent="0.3">
      <c r="A8" s="53"/>
      <c r="B8" s="96"/>
      <c r="C8" s="96"/>
      <c r="D8" s="96"/>
      <c r="E8" s="96"/>
      <c r="F8" s="51"/>
      <c r="G8" s="16"/>
      <c r="H8" s="16"/>
      <c r="I8" s="16"/>
      <c r="J8" s="16"/>
      <c r="K8" s="16"/>
      <c r="L8" s="16"/>
      <c r="M8" s="16"/>
    </row>
    <row r="9" spans="1:27" x14ac:dyDescent="0.3">
      <c r="A9" s="53"/>
      <c r="B9" s="96"/>
      <c r="C9" s="96"/>
      <c r="D9" s="96"/>
      <c r="E9" s="96"/>
      <c r="F9" s="51"/>
      <c r="G9" s="16"/>
      <c r="H9" s="16"/>
      <c r="I9" s="16"/>
      <c r="J9" s="16"/>
      <c r="K9" s="16"/>
      <c r="L9" s="16"/>
      <c r="M9" s="16"/>
    </row>
    <row r="10" spans="1:27" ht="15" customHeight="1" x14ac:dyDescent="0.3">
      <c r="A10" s="50" t="s">
        <v>142</v>
      </c>
      <c r="B10" s="96" t="s">
        <v>143</v>
      </c>
      <c r="C10" s="96"/>
      <c r="D10" s="96"/>
      <c r="E10" s="96"/>
      <c r="F10" s="96"/>
      <c r="G10" s="16"/>
      <c r="H10" s="16"/>
      <c r="I10" s="16"/>
      <c r="J10" s="16"/>
      <c r="K10" s="16"/>
      <c r="L10" s="16"/>
      <c r="M10" s="16"/>
    </row>
    <row r="11" spans="1:27" x14ac:dyDescent="0.3">
      <c r="A11" s="53"/>
      <c r="B11" s="96"/>
      <c r="C11" s="96"/>
      <c r="D11" s="96"/>
      <c r="E11" s="96"/>
      <c r="F11" s="96"/>
      <c r="G11" s="16"/>
      <c r="H11" s="16"/>
      <c r="I11" s="16"/>
      <c r="J11" s="16"/>
      <c r="K11" s="16"/>
      <c r="L11" s="16"/>
      <c r="M11" s="16"/>
    </row>
    <row r="12" spans="1:27" x14ac:dyDescent="0.3">
      <c r="A12" s="53"/>
      <c r="B12" s="51" t="s">
        <v>144</v>
      </c>
      <c r="C12" s="52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27" x14ac:dyDescent="0.3">
      <c r="A13" s="50" t="s">
        <v>145</v>
      </c>
      <c r="B13" s="51" t="s">
        <v>146</v>
      </c>
      <c r="C13" s="52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27" ht="14.25" customHeight="1" x14ac:dyDescent="0.3">
      <c r="A14" s="50"/>
      <c r="B14" s="51"/>
      <c r="C14" s="52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27" ht="15" customHeight="1" x14ac:dyDescent="0.3">
      <c r="A15" s="54"/>
      <c r="B15" s="96" t="s">
        <v>147</v>
      </c>
      <c r="C15" s="96"/>
      <c r="D15" s="96"/>
      <c r="E15" s="96"/>
      <c r="F15" s="96"/>
      <c r="G15" s="96"/>
      <c r="H15" s="16"/>
      <c r="I15" s="16"/>
      <c r="J15" s="16"/>
      <c r="K15" s="16"/>
      <c r="L15" s="16"/>
      <c r="M15" s="16"/>
      <c r="N15" s="49"/>
      <c r="O15" s="49"/>
      <c r="P15" s="49"/>
      <c r="Q15" s="55"/>
      <c r="R15" s="56"/>
      <c r="S15" s="55"/>
      <c r="T15" s="55"/>
      <c r="U15" s="55"/>
      <c r="V15" s="57"/>
      <c r="W15" s="57"/>
      <c r="X15" s="57"/>
      <c r="Y15" s="57"/>
      <c r="Z15" s="49"/>
      <c r="AA15" s="49"/>
    </row>
    <row r="16" spans="1:27" x14ac:dyDescent="0.3">
      <c r="A16" s="16"/>
      <c r="B16" s="96"/>
      <c r="C16" s="96"/>
      <c r="D16" s="96"/>
      <c r="E16" s="96"/>
      <c r="F16" s="96"/>
      <c r="G16" s="96"/>
      <c r="H16" s="16"/>
      <c r="I16" s="16"/>
      <c r="J16" s="16"/>
      <c r="K16" s="16"/>
      <c r="L16" s="16"/>
      <c r="M16" s="16"/>
      <c r="N16" s="49"/>
      <c r="O16" s="49"/>
      <c r="P16" s="49"/>
      <c r="Q16" s="55"/>
      <c r="R16" s="56"/>
      <c r="S16" s="55"/>
      <c r="T16" s="55"/>
      <c r="U16" s="55"/>
      <c r="V16" s="57"/>
      <c r="W16" s="57"/>
      <c r="X16" s="57"/>
      <c r="Y16" s="57"/>
      <c r="Z16" s="49"/>
      <c r="AA16" s="49"/>
    </row>
    <row r="17" spans="1:27" x14ac:dyDescent="0.3">
      <c r="A17" s="16"/>
      <c r="B17" s="96"/>
      <c r="C17" s="96"/>
      <c r="D17" s="96"/>
      <c r="E17" s="96"/>
      <c r="F17" s="96"/>
      <c r="G17" s="96"/>
      <c r="H17" s="16"/>
      <c r="I17" s="16"/>
      <c r="J17" s="16"/>
      <c r="K17" s="16"/>
      <c r="L17" s="16"/>
      <c r="M17" s="16"/>
      <c r="N17" s="49"/>
      <c r="O17" s="49"/>
      <c r="P17" s="49"/>
      <c r="Q17" s="55"/>
      <c r="R17" s="56"/>
      <c r="S17" s="55"/>
      <c r="T17" s="55"/>
      <c r="U17" s="55"/>
      <c r="V17" s="57"/>
      <c r="W17" s="57"/>
      <c r="X17" s="57"/>
      <c r="Y17" s="57"/>
      <c r="Z17" s="49"/>
      <c r="AA17" s="49"/>
    </row>
    <row r="18" spans="1:27" x14ac:dyDescent="0.3">
      <c r="A18" s="16"/>
      <c r="B18" s="97" t="s">
        <v>148</v>
      </c>
      <c r="C18" s="97"/>
      <c r="D18" s="97"/>
      <c r="E18" s="97"/>
      <c r="F18" s="97"/>
      <c r="G18" s="97"/>
      <c r="H18" s="16"/>
      <c r="I18" s="16"/>
      <c r="J18" s="16"/>
      <c r="K18" s="16"/>
      <c r="L18" s="16"/>
      <c r="M18" s="16"/>
      <c r="N18" s="49"/>
      <c r="O18" s="49"/>
      <c r="P18" s="49"/>
      <c r="Q18" s="55"/>
      <c r="R18" s="56"/>
      <c r="S18" s="55"/>
      <c r="T18" s="55"/>
      <c r="U18" s="55"/>
      <c r="V18" s="57"/>
      <c r="W18" s="57"/>
      <c r="X18" s="57"/>
      <c r="Y18" s="57"/>
      <c r="Z18" s="49"/>
      <c r="AA18" s="49"/>
    </row>
    <row r="19" spans="1:27" ht="7.5" customHeight="1" x14ac:dyDescent="0.3">
      <c r="A19" s="16"/>
      <c r="B19" s="58"/>
      <c r="C19" s="58"/>
      <c r="D19" s="58"/>
      <c r="E19" s="58"/>
      <c r="F19" s="58"/>
      <c r="G19" s="58"/>
      <c r="H19" s="16"/>
      <c r="I19" s="16"/>
      <c r="J19" s="16"/>
      <c r="K19" s="16"/>
      <c r="L19" s="16"/>
      <c r="M19" s="16"/>
      <c r="N19" s="49"/>
      <c r="O19" s="49"/>
      <c r="P19" s="49"/>
      <c r="Q19" s="55"/>
      <c r="R19" s="56"/>
      <c r="S19" s="55"/>
      <c r="T19" s="55"/>
      <c r="U19" s="55"/>
      <c r="V19" s="57"/>
      <c r="W19" s="57"/>
      <c r="X19" s="57"/>
      <c r="Y19" s="57"/>
      <c r="Z19" s="49"/>
      <c r="AA19" s="49"/>
    </row>
    <row r="20" spans="1:27" ht="15" customHeight="1" x14ac:dyDescent="0.3">
      <c r="A20" s="93" t="s">
        <v>149</v>
      </c>
      <c r="B20" s="93"/>
      <c r="C20" s="93"/>
      <c r="D20" s="93"/>
      <c r="E20" s="93"/>
      <c r="F20" s="93"/>
      <c r="G20" s="93"/>
      <c r="H20" s="49"/>
      <c r="I20" s="49"/>
      <c r="J20" s="49"/>
      <c r="K20" s="49"/>
      <c r="L20" s="49"/>
      <c r="M20" s="49"/>
      <c r="N20" s="49"/>
      <c r="O20" s="49"/>
      <c r="P20" s="49"/>
      <c r="Q20" s="55"/>
      <c r="R20" s="56"/>
      <c r="S20" s="55"/>
      <c r="T20" s="55"/>
      <c r="U20" s="55"/>
      <c r="V20" s="57"/>
      <c r="W20" s="57"/>
      <c r="X20" s="57"/>
      <c r="Y20" s="57"/>
      <c r="Z20" s="49"/>
      <c r="AA20" s="49"/>
    </row>
    <row r="21" spans="1:27" x14ac:dyDescent="0.3">
      <c r="A21" s="93"/>
      <c r="B21" s="93"/>
      <c r="C21" s="93"/>
      <c r="D21" s="93"/>
      <c r="E21" s="93"/>
      <c r="F21" s="93"/>
      <c r="G21" s="93"/>
      <c r="H21" s="49"/>
      <c r="I21" s="49"/>
      <c r="J21" s="49"/>
      <c r="K21" s="49"/>
      <c r="L21" s="49"/>
      <c r="M21" s="49"/>
      <c r="N21" s="49"/>
      <c r="O21" s="49"/>
      <c r="P21" s="49"/>
      <c r="Q21" s="55"/>
      <c r="R21" s="56"/>
      <c r="S21" s="55"/>
      <c r="T21" s="55"/>
      <c r="U21" s="55"/>
      <c r="V21" s="57"/>
      <c r="W21" s="57"/>
      <c r="X21" s="57"/>
      <c r="Y21" s="57"/>
      <c r="Z21" s="49"/>
      <c r="AA21" s="49"/>
    </row>
    <row r="22" spans="1:27" x14ac:dyDescent="0.3">
      <c r="A22" s="93"/>
      <c r="B22" s="93"/>
      <c r="C22" s="93"/>
      <c r="D22" s="93"/>
      <c r="E22" s="93"/>
      <c r="F22" s="93"/>
      <c r="G22" s="93"/>
      <c r="H22" s="49"/>
      <c r="I22" s="49"/>
      <c r="J22" s="49"/>
      <c r="K22" s="49"/>
      <c r="L22" s="49"/>
      <c r="M22" s="49"/>
      <c r="N22" s="49"/>
      <c r="O22" s="49"/>
      <c r="P22" s="49"/>
      <c r="Q22" s="55"/>
      <c r="R22" s="55"/>
      <c r="S22" s="55"/>
      <c r="T22" s="55"/>
      <c r="U22" s="55"/>
      <c r="V22" s="57"/>
      <c r="W22" s="57"/>
      <c r="X22" s="57"/>
      <c r="Y22" s="57"/>
      <c r="Z22" s="49"/>
      <c r="AA22" s="49"/>
    </row>
    <row r="23" spans="1:27" x14ac:dyDescent="0.3">
      <c r="A23" s="93"/>
      <c r="B23" s="93"/>
      <c r="C23" s="93"/>
      <c r="D23" s="93"/>
      <c r="E23" s="93"/>
      <c r="F23" s="93"/>
      <c r="G23" s="93"/>
      <c r="H23" s="49"/>
      <c r="I23" s="49"/>
      <c r="J23" s="49"/>
      <c r="K23" s="49"/>
      <c r="L23" s="49"/>
      <c r="M23" s="49"/>
      <c r="N23" s="49"/>
      <c r="O23" s="49"/>
      <c r="P23" s="49"/>
      <c r="Q23" s="55"/>
      <c r="R23" s="55"/>
      <c r="S23" s="55"/>
      <c r="T23" s="55"/>
      <c r="U23" s="55"/>
      <c r="V23" s="57"/>
      <c r="W23" s="57"/>
      <c r="X23" s="57"/>
      <c r="Y23" s="57"/>
      <c r="Z23" s="49"/>
      <c r="AA23" s="49"/>
    </row>
    <row r="24" spans="1:27" x14ac:dyDescent="0.3">
      <c r="A24" s="93"/>
      <c r="B24" s="93"/>
      <c r="C24" s="93"/>
      <c r="D24" s="93"/>
      <c r="E24" s="93"/>
      <c r="F24" s="93"/>
      <c r="G24" s="93"/>
      <c r="H24" s="49"/>
      <c r="I24" s="49"/>
      <c r="J24" s="49"/>
      <c r="K24" s="49"/>
      <c r="L24" s="49"/>
      <c r="M24" s="49"/>
      <c r="N24" s="49"/>
      <c r="O24" s="49"/>
      <c r="P24" s="49"/>
      <c r="Q24" s="16"/>
      <c r="R24" s="16"/>
      <c r="S24" s="16"/>
      <c r="T24" s="16"/>
      <c r="U24" s="16"/>
      <c r="V24" s="49"/>
      <c r="W24" s="49"/>
      <c r="X24" s="49"/>
      <c r="Y24" s="49"/>
      <c r="Z24" s="49"/>
      <c r="AA24" s="49"/>
    </row>
    <row r="25" spans="1:27" ht="7.5" customHeight="1" x14ac:dyDescent="0.3">
      <c r="A25" s="93"/>
      <c r="B25" s="93"/>
      <c r="C25" s="93"/>
      <c r="D25" s="93"/>
      <c r="E25" s="93"/>
      <c r="F25" s="93"/>
      <c r="G25" s="93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x14ac:dyDescent="0.3">
      <c r="A26" s="59" t="s">
        <v>150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27" x14ac:dyDescent="0.3">
      <c r="A27" s="60" t="s">
        <v>138</v>
      </c>
      <c r="B27" s="61" t="s">
        <v>151</v>
      </c>
      <c r="C27" s="62"/>
      <c r="D27" s="62"/>
      <c r="E27" s="62"/>
      <c r="F27" s="62"/>
      <c r="G27" s="62"/>
      <c r="H27" s="62"/>
      <c r="I27" s="59"/>
      <c r="J27" s="59"/>
      <c r="K27" s="59"/>
      <c r="L27" s="59"/>
      <c r="M27" s="59"/>
      <c r="N27" s="59"/>
    </row>
    <row r="28" spans="1:27" x14ac:dyDescent="0.3">
      <c r="A28" s="60" t="s">
        <v>140</v>
      </c>
      <c r="B28" s="61" t="s">
        <v>152</v>
      </c>
      <c r="C28" s="62"/>
      <c r="D28" s="62"/>
      <c r="E28" s="62"/>
      <c r="F28" s="62"/>
      <c r="G28" s="62"/>
      <c r="H28" s="62"/>
      <c r="I28" s="59"/>
      <c r="J28" s="59"/>
      <c r="K28" s="59"/>
      <c r="L28" s="59"/>
      <c r="M28" s="59"/>
      <c r="N28" s="59"/>
    </row>
    <row r="29" spans="1:27" ht="15" customHeight="1" x14ac:dyDescent="0.3">
      <c r="A29" s="63" t="s">
        <v>142</v>
      </c>
      <c r="B29" s="94" t="s">
        <v>153</v>
      </c>
      <c r="C29" s="94"/>
      <c r="D29" s="94"/>
      <c r="E29" s="94"/>
      <c r="F29" s="94"/>
      <c r="G29" s="94"/>
      <c r="H29" s="64"/>
      <c r="I29" s="16"/>
      <c r="J29" s="16"/>
      <c r="K29" s="16"/>
      <c r="L29" s="16"/>
      <c r="M29" s="16"/>
    </row>
    <row r="30" spans="1:27" x14ac:dyDescent="0.3">
      <c r="A30" s="63"/>
      <c r="B30" s="94"/>
      <c r="C30" s="94"/>
      <c r="D30" s="94"/>
      <c r="E30" s="94"/>
      <c r="F30" s="94"/>
      <c r="G30" s="94"/>
      <c r="H30" s="64"/>
      <c r="I30" s="16"/>
      <c r="J30" s="16"/>
      <c r="K30" s="16"/>
      <c r="L30" s="16"/>
      <c r="M30" s="16"/>
    </row>
    <row r="31" spans="1:27" ht="7.5" customHeight="1" x14ac:dyDescent="0.3">
      <c r="A31" s="55"/>
      <c r="B31" s="65"/>
      <c r="C31" s="65"/>
      <c r="D31" s="65"/>
      <c r="E31" s="65"/>
      <c r="F31" s="65"/>
      <c r="G31" s="65"/>
      <c r="H31" s="64"/>
      <c r="I31" s="16"/>
      <c r="J31" s="16"/>
      <c r="K31" s="16"/>
      <c r="L31" s="16"/>
      <c r="M31" s="16"/>
    </row>
    <row r="32" spans="1:27" x14ac:dyDescent="0.3">
      <c r="A32" s="55" t="s">
        <v>154</v>
      </c>
      <c r="B32" s="66"/>
      <c r="C32" s="55"/>
      <c r="D32" s="55"/>
      <c r="E32" s="55"/>
      <c r="F32" s="55"/>
      <c r="G32" s="55"/>
      <c r="H32" s="55"/>
      <c r="I32" s="16"/>
      <c r="J32" s="16"/>
      <c r="K32" s="16"/>
      <c r="L32" s="16"/>
      <c r="M32" s="16"/>
    </row>
    <row r="33" spans="1:13" x14ac:dyDescent="0.3">
      <c r="A33" s="55"/>
      <c r="B33" s="66"/>
      <c r="C33" s="55"/>
      <c r="D33" s="55"/>
      <c r="E33" s="55"/>
      <c r="F33" s="55"/>
      <c r="G33" s="55"/>
      <c r="H33" s="55"/>
      <c r="I33" s="16"/>
      <c r="J33" s="16"/>
      <c r="K33" s="16"/>
      <c r="L33" s="16"/>
      <c r="M33" s="16"/>
    </row>
    <row r="34" spans="1:13" ht="7.5" customHeight="1" x14ac:dyDescent="0.3">
      <c r="A34" s="55"/>
      <c r="B34" s="66"/>
      <c r="C34" s="55"/>
      <c r="D34" s="55"/>
      <c r="E34" s="55"/>
      <c r="F34" s="55"/>
      <c r="G34" s="55"/>
      <c r="H34" s="55"/>
      <c r="I34" s="16"/>
      <c r="J34" s="16"/>
      <c r="K34" s="16"/>
      <c r="L34" s="16"/>
      <c r="M34" s="16"/>
    </row>
    <row r="35" spans="1:13" x14ac:dyDescent="0.3">
      <c r="A35" s="95" t="s">
        <v>155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x14ac:dyDescent="0.3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x14ac:dyDescent="0.3">
      <c r="A37" s="16"/>
      <c r="B37" s="6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3">
      <c r="A38" s="16"/>
      <c r="B38" s="6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x14ac:dyDescent="0.3">
      <c r="A39" s="16"/>
      <c r="B39" s="6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 algorithmName="SHA-512" hashValue="JGAhugy+XdzsrEfPL+X145gx1AqYdU407DjkhkvOu5daM4rttLE6LeTNEXLQIUBjOPRjHepJw5eMnlSpbWs9aA==" saltValue="u4bovw558EzQQRypg6/S+g==" spinCount="100000" sheet="1" selectLockedCells="1"/>
  <mergeCells count="9">
    <mergeCell ref="A20:G25"/>
    <mergeCell ref="B29:G30"/>
    <mergeCell ref="A35:M36"/>
    <mergeCell ref="A4:M4"/>
    <mergeCell ref="A5:M5"/>
    <mergeCell ref="B7:E9"/>
    <mergeCell ref="B10:F11"/>
    <mergeCell ref="B15:G17"/>
    <mergeCell ref="B18:G18"/>
  </mergeCells>
  <hyperlinks>
    <hyperlink ref="B18:G18" r:id="rId1" display="http://catalog.cpp.edu/preview_program.php?catoid=4&amp;poid=1006 " xr:uid="{00000000-0004-0000-0000-000000000000}"/>
  </hyperlinks>
  <pageMargins left="0.7" right="0.7" top="0.75" bottom="0.75" header="0.3" footer="0.3"/>
  <pageSetup orientation="landscape" r:id="rId2"/>
  <headerFooter>
    <oddHeader xml:space="preserve">&amp;L &amp;G&amp;C&amp;"Bodoni MT,Regular"Cal Poly Pomona Geological Sciences Department
Progress Toward Geology B.S. Degree
&amp;R&amp;"Arial,Regular"&amp;8Catalog Year: 2018-2019
Minimum Units Required: 120
 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71"/>
  <sheetViews>
    <sheetView showGridLines="0" tabSelected="1" view="pageLayout" zoomScaleNormal="100" workbookViewId="0">
      <selection activeCell="J1" sqref="J1:N1"/>
    </sheetView>
  </sheetViews>
  <sheetFormatPr defaultColWidth="4.44140625" defaultRowHeight="14.4" x14ac:dyDescent="0.3"/>
  <cols>
    <col min="1" max="1" width="5.44140625" customWidth="1"/>
    <col min="2" max="5" width="5" customWidth="1"/>
    <col min="6" max="6" width="11.33203125" customWidth="1"/>
    <col min="7" max="7" width="4.21875" customWidth="1"/>
    <col min="8" max="8" width="5.5546875" customWidth="1"/>
    <col min="9" max="9" width="5.88671875" customWidth="1"/>
    <col min="10" max="10" width="5" customWidth="1"/>
    <col min="12" max="14" width="5" customWidth="1"/>
    <col min="15" max="15" width="11.33203125" customWidth="1"/>
    <col min="16" max="16" width="4.21875" customWidth="1"/>
    <col min="17" max="18" width="5.88671875" customWidth="1"/>
    <col min="19" max="19" width="5" customWidth="1"/>
    <col min="21" max="21" width="5" customWidth="1"/>
    <col min="22" max="22" width="4.88671875" customWidth="1"/>
    <col min="24" max="24" width="12.5546875" customWidth="1"/>
    <col min="25" max="25" width="4.21875" customWidth="1"/>
    <col min="26" max="26" width="5.44140625" customWidth="1"/>
    <col min="27" max="27" width="5.88671875" customWidth="1"/>
  </cols>
  <sheetData>
    <row r="1" spans="1:27" ht="10.050000000000001" customHeight="1" x14ac:dyDescent="0.3">
      <c r="A1" s="223" t="s">
        <v>0</v>
      </c>
      <c r="B1" s="225"/>
      <c r="C1" s="242"/>
      <c r="D1" s="243"/>
      <c r="E1" s="243"/>
      <c r="F1" s="243"/>
      <c r="G1" s="244"/>
      <c r="H1" s="245" t="s">
        <v>1</v>
      </c>
      <c r="I1" s="246"/>
      <c r="J1" s="121"/>
      <c r="K1" s="247"/>
      <c r="L1" s="247"/>
      <c r="M1" s="247"/>
      <c r="N1" s="248"/>
      <c r="O1" s="1"/>
      <c r="P1" s="249" t="s">
        <v>134</v>
      </c>
      <c r="Q1" s="249"/>
      <c r="R1" s="249"/>
      <c r="S1" s="249"/>
      <c r="T1" s="249"/>
      <c r="U1" s="2">
        <v>48</v>
      </c>
      <c r="V1" s="250" t="s">
        <v>2</v>
      </c>
      <c r="W1" s="250"/>
      <c r="X1" s="250"/>
      <c r="Y1" s="250"/>
      <c r="Z1" s="250"/>
      <c r="AA1" s="3">
        <f>MAX(48-U1,0)</f>
        <v>0</v>
      </c>
    </row>
    <row r="2" spans="1:27" ht="10.050000000000001" customHeight="1" thickBot="1" x14ac:dyDescent="0.35">
      <c r="A2" s="4"/>
      <c r="B2" s="4"/>
      <c r="C2" s="5"/>
      <c r="D2" s="5"/>
      <c r="E2" s="5"/>
      <c r="F2" s="5"/>
      <c r="G2" s="5"/>
      <c r="H2" s="6"/>
      <c r="I2" s="6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9"/>
      <c r="V2" s="9"/>
      <c r="W2" s="9"/>
      <c r="X2" s="9"/>
      <c r="Y2" s="9"/>
      <c r="Z2" s="9"/>
      <c r="AA2" s="9"/>
    </row>
    <row r="3" spans="1:27" ht="10.050000000000001" customHeight="1" x14ac:dyDescent="0.3">
      <c r="A3" s="251" t="s">
        <v>65</v>
      </c>
      <c r="B3" s="235"/>
      <c r="C3" s="235"/>
      <c r="D3" s="235"/>
      <c r="E3" s="235"/>
      <c r="F3" s="235"/>
      <c r="G3" s="235"/>
      <c r="H3" s="235"/>
      <c r="I3" s="11"/>
      <c r="J3" s="235" t="s">
        <v>66</v>
      </c>
      <c r="K3" s="235"/>
      <c r="L3" s="235"/>
      <c r="M3" s="235"/>
      <c r="N3" s="235"/>
      <c r="O3" s="235"/>
      <c r="P3" s="235"/>
      <c r="Q3" s="235"/>
      <c r="R3" s="236"/>
      <c r="S3" s="235" t="s">
        <v>67</v>
      </c>
      <c r="T3" s="235"/>
      <c r="U3" s="235"/>
      <c r="V3" s="235"/>
      <c r="W3" s="235"/>
      <c r="X3" s="235"/>
      <c r="Y3" s="235"/>
      <c r="Z3" s="235"/>
      <c r="AA3" s="236"/>
    </row>
    <row r="4" spans="1:27" ht="10.050000000000001" customHeight="1" thickBot="1" x14ac:dyDescent="0.35">
      <c r="A4" s="237" t="s">
        <v>3</v>
      </c>
      <c r="B4" s="238"/>
      <c r="C4" s="239" t="s">
        <v>4</v>
      </c>
      <c r="D4" s="240"/>
      <c r="E4" s="240"/>
      <c r="F4" s="238"/>
      <c r="G4" s="12" t="s">
        <v>5</v>
      </c>
      <c r="H4" s="12" t="s">
        <v>6</v>
      </c>
      <c r="I4" s="13" t="s">
        <v>76</v>
      </c>
      <c r="J4" s="178" t="s">
        <v>3</v>
      </c>
      <c r="K4" s="179"/>
      <c r="L4" s="239" t="s">
        <v>4</v>
      </c>
      <c r="M4" s="240"/>
      <c r="N4" s="240"/>
      <c r="O4" s="238"/>
      <c r="P4" s="10" t="s">
        <v>5</v>
      </c>
      <c r="Q4" s="12" t="s">
        <v>6</v>
      </c>
      <c r="R4" s="10" t="s">
        <v>76</v>
      </c>
      <c r="S4" s="178" t="s">
        <v>3</v>
      </c>
      <c r="T4" s="179"/>
      <c r="U4" s="181" t="s">
        <v>4</v>
      </c>
      <c r="V4" s="181"/>
      <c r="W4" s="181"/>
      <c r="X4" s="179"/>
      <c r="Y4" s="26" t="s">
        <v>5</v>
      </c>
      <c r="Z4" s="27" t="s">
        <v>6</v>
      </c>
      <c r="AA4" s="28" t="s">
        <v>76</v>
      </c>
    </row>
    <row r="5" spans="1:27" ht="10.050000000000001" customHeight="1" x14ac:dyDescent="0.3">
      <c r="A5" s="232" t="s">
        <v>15</v>
      </c>
      <c r="B5" s="233"/>
      <c r="C5" s="234" t="s">
        <v>7</v>
      </c>
      <c r="D5" s="234"/>
      <c r="E5" s="234"/>
      <c r="F5" s="234"/>
      <c r="G5" s="15">
        <v>3</v>
      </c>
      <c r="H5" s="70"/>
      <c r="I5" s="71"/>
      <c r="J5" s="229" t="s">
        <v>29</v>
      </c>
      <c r="K5" s="230"/>
      <c r="L5" s="241" t="s">
        <v>30</v>
      </c>
      <c r="M5" s="241"/>
      <c r="N5" s="241"/>
      <c r="O5" s="241"/>
      <c r="P5" s="34">
        <v>3</v>
      </c>
      <c r="Q5" s="76"/>
      <c r="R5" s="77"/>
      <c r="S5" s="195" t="s">
        <v>168</v>
      </c>
      <c r="T5" s="196"/>
      <c r="U5" s="196"/>
      <c r="V5" s="196"/>
      <c r="W5" s="196"/>
      <c r="X5" s="196"/>
      <c r="Y5" s="196"/>
      <c r="Z5" s="196"/>
      <c r="AA5" s="197"/>
    </row>
    <row r="6" spans="1:27" ht="10.050000000000001" customHeight="1" x14ac:dyDescent="0.3">
      <c r="A6" s="145" t="s">
        <v>16</v>
      </c>
      <c r="B6" s="146"/>
      <c r="C6" s="148" t="s">
        <v>8</v>
      </c>
      <c r="D6" s="148"/>
      <c r="E6" s="148"/>
      <c r="F6" s="148"/>
      <c r="G6" s="14">
        <v>3</v>
      </c>
      <c r="H6" s="72"/>
      <c r="I6" s="73"/>
      <c r="J6" s="163" t="s">
        <v>31</v>
      </c>
      <c r="K6" s="164"/>
      <c r="L6" s="162" t="s">
        <v>33</v>
      </c>
      <c r="M6" s="162"/>
      <c r="N6" s="162"/>
      <c r="O6" s="162"/>
      <c r="P6" s="21">
        <v>4</v>
      </c>
      <c r="Q6" s="40"/>
      <c r="R6" s="78"/>
      <c r="S6" s="163" t="s">
        <v>44</v>
      </c>
      <c r="T6" s="164"/>
      <c r="U6" s="198" t="s">
        <v>45</v>
      </c>
      <c r="V6" s="198"/>
      <c r="W6" s="198"/>
      <c r="X6" s="198"/>
      <c r="Y6" s="141">
        <v>2</v>
      </c>
      <c r="Z6" s="103"/>
      <c r="AA6" s="199"/>
    </row>
    <row r="7" spans="1:27" ht="10.050000000000001" customHeight="1" x14ac:dyDescent="0.3">
      <c r="A7" s="145" t="s">
        <v>17</v>
      </c>
      <c r="B7" s="146"/>
      <c r="C7" s="148" t="s">
        <v>160</v>
      </c>
      <c r="D7" s="148"/>
      <c r="E7" s="148"/>
      <c r="F7" s="148"/>
      <c r="G7" s="14">
        <v>1</v>
      </c>
      <c r="H7" s="72"/>
      <c r="I7" s="73"/>
      <c r="J7" s="163" t="s">
        <v>32</v>
      </c>
      <c r="K7" s="164"/>
      <c r="L7" s="162" t="s">
        <v>34</v>
      </c>
      <c r="M7" s="162"/>
      <c r="N7" s="162"/>
      <c r="O7" s="162"/>
      <c r="P7" s="21">
        <v>4</v>
      </c>
      <c r="Q7" s="40"/>
      <c r="R7" s="78"/>
      <c r="S7" s="163"/>
      <c r="T7" s="164"/>
      <c r="U7" s="198"/>
      <c r="V7" s="198"/>
      <c r="W7" s="198"/>
      <c r="X7" s="198"/>
      <c r="Y7" s="141"/>
      <c r="Z7" s="103"/>
      <c r="AA7" s="199"/>
    </row>
    <row r="8" spans="1:27" ht="10.050000000000001" customHeight="1" x14ac:dyDescent="0.3">
      <c r="A8" s="145" t="s">
        <v>18</v>
      </c>
      <c r="B8" s="146"/>
      <c r="C8" s="148" t="s">
        <v>161</v>
      </c>
      <c r="D8" s="148"/>
      <c r="E8" s="148"/>
      <c r="F8" s="148"/>
      <c r="G8" s="14">
        <v>1</v>
      </c>
      <c r="H8" s="72"/>
      <c r="I8" s="73"/>
      <c r="J8" s="163" t="s">
        <v>35</v>
      </c>
      <c r="K8" s="164"/>
      <c r="L8" s="162" t="s">
        <v>37</v>
      </c>
      <c r="M8" s="162"/>
      <c r="N8" s="162"/>
      <c r="O8" s="162"/>
      <c r="P8" s="21">
        <v>4</v>
      </c>
      <c r="Q8" s="40"/>
      <c r="R8" s="78"/>
      <c r="S8" s="163" t="s">
        <v>46</v>
      </c>
      <c r="T8" s="164"/>
      <c r="U8" s="162" t="s">
        <v>47</v>
      </c>
      <c r="V8" s="162"/>
      <c r="W8" s="162"/>
      <c r="X8" s="162"/>
      <c r="Y8" s="14">
        <v>2</v>
      </c>
      <c r="Z8" s="72"/>
      <c r="AA8" s="73"/>
    </row>
    <row r="9" spans="1:27" ht="10.050000000000001" customHeight="1" x14ac:dyDescent="0.3">
      <c r="A9" s="145" t="s">
        <v>19</v>
      </c>
      <c r="B9" s="146"/>
      <c r="C9" s="148" t="s">
        <v>9</v>
      </c>
      <c r="D9" s="148"/>
      <c r="E9" s="148"/>
      <c r="F9" s="148"/>
      <c r="G9" s="14">
        <v>1</v>
      </c>
      <c r="H9" s="72"/>
      <c r="I9" s="73"/>
      <c r="J9" s="163" t="s">
        <v>36</v>
      </c>
      <c r="K9" s="164"/>
      <c r="L9" s="162" t="s">
        <v>38</v>
      </c>
      <c r="M9" s="162"/>
      <c r="N9" s="162"/>
      <c r="O9" s="162"/>
      <c r="P9" s="21">
        <v>4</v>
      </c>
      <c r="Q9" s="40"/>
      <c r="R9" s="78"/>
      <c r="S9" s="140" t="s">
        <v>48</v>
      </c>
      <c r="T9" s="141"/>
      <c r="U9" s="139" t="s">
        <v>49</v>
      </c>
      <c r="V9" s="139"/>
      <c r="W9" s="139"/>
      <c r="X9" s="139"/>
      <c r="Y9" s="14">
        <v>2</v>
      </c>
      <c r="Z9" s="72"/>
      <c r="AA9" s="73"/>
    </row>
    <row r="10" spans="1:27" ht="10.050000000000001" customHeight="1" x14ac:dyDescent="0.3">
      <c r="A10" s="145" t="s">
        <v>50</v>
      </c>
      <c r="B10" s="146"/>
      <c r="C10" s="148" t="s">
        <v>10</v>
      </c>
      <c r="D10" s="148"/>
      <c r="E10" s="148"/>
      <c r="F10" s="148"/>
      <c r="G10" s="14">
        <v>3</v>
      </c>
      <c r="H10" s="72"/>
      <c r="I10" s="73"/>
      <c r="J10" s="217" t="s">
        <v>39</v>
      </c>
      <c r="K10" s="218"/>
      <c r="L10" s="205" t="s">
        <v>40</v>
      </c>
      <c r="M10" s="206"/>
      <c r="N10" s="206"/>
      <c r="O10" s="207"/>
      <c r="P10" s="212">
        <v>4</v>
      </c>
      <c r="Q10" s="214"/>
      <c r="R10" s="200"/>
      <c r="S10" s="189" t="s">
        <v>175</v>
      </c>
      <c r="T10" s="190"/>
      <c r="U10" s="190"/>
      <c r="V10" s="190"/>
      <c r="W10" s="190"/>
      <c r="X10" s="190"/>
      <c r="Y10" s="190"/>
      <c r="Z10" s="190"/>
      <c r="AA10" s="191"/>
    </row>
    <row r="11" spans="1:27" ht="10.050000000000001" customHeight="1" x14ac:dyDescent="0.3">
      <c r="A11" s="145" t="s">
        <v>20</v>
      </c>
      <c r="B11" s="146"/>
      <c r="C11" s="148" t="s">
        <v>11</v>
      </c>
      <c r="D11" s="148"/>
      <c r="E11" s="148"/>
      <c r="F11" s="148"/>
      <c r="G11" s="14">
        <v>1</v>
      </c>
      <c r="H11" s="72"/>
      <c r="I11" s="73"/>
      <c r="J11" s="219"/>
      <c r="K11" s="220"/>
      <c r="L11" s="202"/>
      <c r="M11" s="203"/>
      <c r="N11" s="203"/>
      <c r="O11" s="204"/>
      <c r="P11" s="213"/>
      <c r="Q11" s="215"/>
      <c r="R11" s="201"/>
      <c r="S11" s="192" t="s">
        <v>176</v>
      </c>
      <c r="T11" s="193"/>
      <c r="U11" s="193"/>
      <c r="V11" s="193"/>
      <c r="W11" s="193"/>
      <c r="X11" s="193"/>
      <c r="Y11" s="193"/>
      <c r="Z11" s="193"/>
      <c r="AA11" s="194"/>
    </row>
    <row r="12" spans="1:27" ht="10.050000000000001" customHeight="1" x14ac:dyDescent="0.3">
      <c r="A12" s="145" t="s">
        <v>51</v>
      </c>
      <c r="B12" s="146"/>
      <c r="C12" s="148" t="s">
        <v>158</v>
      </c>
      <c r="D12" s="148"/>
      <c r="E12" s="148"/>
      <c r="F12" s="148"/>
      <c r="G12" s="14">
        <v>3</v>
      </c>
      <c r="H12" s="72"/>
      <c r="I12" s="73"/>
      <c r="J12" s="68" t="s">
        <v>157</v>
      </c>
      <c r="K12" s="69"/>
      <c r="L12" s="205" t="s">
        <v>173</v>
      </c>
      <c r="M12" s="206"/>
      <c r="N12" s="206"/>
      <c r="O12" s="207"/>
      <c r="P12" s="22">
        <v>4</v>
      </c>
      <c r="Q12" s="79"/>
      <c r="R12" s="80"/>
      <c r="S12" s="102"/>
      <c r="T12" s="103"/>
      <c r="U12" s="110"/>
      <c r="V12" s="110"/>
      <c r="W12" s="110"/>
      <c r="X12" s="110"/>
      <c r="Y12" s="72"/>
      <c r="Z12" s="72"/>
      <c r="AA12" s="73"/>
    </row>
    <row r="13" spans="1:27" ht="10.050000000000001" customHeight="1" x14ac:dyDescent="0.3">
      <c r="A13" s="145" t="s">
        <v>52</v>
      </c>
      <c r="B13" s="146"/>
      <c r="C13" s="148" t="s">
        <v>159</v>
      </c>
      <c r="D13" s="148"/>
      <c r="E13" s="148"/>
      <c r="F13" s="148"/>
      <c r="G13" s="14">
        <v>3</v>
      </c>
      <c r="H13" s="72"/>
      <c r="I13" s="73"/>
      <c r="J13" s="208" t="s">
        <v>41</v>
      </c>
      <c r="K13" s="209"/>
      <c r="L13" s="205" t="s">
        <v>42</v>
      </c>
      <c r="M13" s="206"/>
      <c r="N13" s="206"/>
      <c r="O13" s="207"/>
      <c r="P13" s="212">
        <v>4</v>
      </c>
      <c r="Q13" s="214"/>
      <c r="R13" s="200"/>
      <c r="S13" s="102"/>
      <c r="T13" s="103"/>
      <c r="U13" s="110"/>
      <c r="V13" s="110"/>
      <c r="W13" s="110"/>
      <c r="X13" s="110"/>
      <c r="Y13" s="72"/>
      <c r="Z13" s="72"/>
      <c r="AA13" s="73"/>
    </row>
    <row r="14" spans="1:27" ht="10.050000000000001" customHeight="1" x14ac:dyDescent="0.3">
      <c r="A14" s="145" t="s">
        <v>53</v>
      </c>
      <c r="B14" s="146"/>
      <c r="C14" s="148" t="s">
        <v>12</v>
      </c>
      <c r="D14" s="148"/>
      <c r="E14" s="148"/>
      <c r="F14" s="148"/>
      <c r="G14" s="14">
        <v>3</v>
      </c>
      <c r="H14" s="72"/>
      <c r="I14" s="73"/>
      <c r="J14" s="210"/>
      <c r="K14" s="211"/>
      <c r="L14" s="202"/>
      <c r="M14" s="203"/>
      <c r="N14" s="203"/>
      <c r="O14" s="204"/>
      <c r="P14" s="213"/>
      <c r="Q14" s="215"/>
      <c r="R14" s="201"/>
      <c r="S14" s="102"/>
      <c r="T14" s="103"/>
      <c r="U14" s="110"/>
      <c r="V14" s="110"/>
      <c r="W14" s="110"/>
      <c r="X14" s="110"/>
      <c r="Y14" s="72"/>
      <c r="Z14" s="72"/>
      <c r="AA14" s="73"/>
    </row>
    <row r="15" spans="1:27" ht="10.050000000000001" customHeight="1" x14ac:dyDescent="0.3">
      <c r="A15" s="145" t="s">
        <v>54</v>
      </c>
      <c r="B15" s="146"/>
      <c r="C15" s="148" t="s">
        <v>13</v>
      </c>
      <c r="D15" s="148"/>
      <c r="E15" s="148"/>
      <c r="F15" s="148"/>
      <c r="G15" s="14">
        <v>3</v>
      </c>
      <c r="H15" s="72"/>
      <c r="I15" s="73"/>
      <c r="J15" s="208" t="s">
        <v>43</v>
      </c>
      <c r="K15" s="209"/>
      <c r="L15" s="205" t="s">
        <v>174</v>
      </c>
      <c r="M15" s="206"/>
      <c r="N15" s="206"/>
      <c r="O15" s="207"/>
      <c r="P15" s="212">
        <v>4</v>
      </c>
      <c r="Q15" s="214"/>
      <c r="R15" s="200"/>
      <c r="S15" s="102"/>
      <c r="T15" s="103"/>
      <c r="U15" s="110"/>
      <c r="V15" s="110"/>
      <c r="W15" s="110"/>
      <c r="X15" s="110"/>
      <c r="Y15" s="72"/>
      <c r="Z15" s="72"/>
      <c r="AA15" s="73"/>
    </row>
    <row r="16" spans="1:27" ht="10.050000000000001" customHeight="1" x14ac:dyDescent="0.3">
      <c r="A16" s="145" t="s">
        <v>55</v>
      </c>
      <c r="B16" s="146"/>
      <c r="C16" s="148" t="s">
        <v>14</v>
      </c>
      <c r="D16" s="148"/>
      <c r="E16" s="148"/>
      <c r="F16" s="148"/>
      <c r="G16" s="14">
        <v>3</v>
      </c>
      <c r="H16" s="72"/>
      <c r="I16" s="73"/>
      <c r="J16" s="210"/>
      <c r="K16" s="211"/>
      <c r="L16" s="202" t="s">
        <v>162</v>
      </c>
      <c r="M16" s="203"/>
      <c r="N16" s="203"/>
      <c r="O16" s="204"/>
      <c r="P16" s="213"/>
      <c r="Q16" s="215"/>
      <c r="R16" s="201"/>
      <c r="S16" s="102"/>
      <c r="T16" s="103"/>
      <c r="U16" s="110"/>
      <c r="V16" s="110"/>
      <c r="W16" s="110"/>
      <c r="X16" s="110"/>
      <c r="Y16" s="72"/>
      <c r="Z16" s="72"/>
      <c r="AA16" s="73"/>
    </row>
    <row r="17" spans="1:27" ht="10.050000000000001" customHeight="1" x14ac:dyDescent="0.3">
      <c r="A17" s="145" t="s">
        <v>22</v>
      </c>
      <c r="B17" s="146"/>
      <c r="C17" s="148" t="s">
        <v>21</v>
      </c>
      <c r="D17" s="148"/>
      <c r="E17" s="148"/>
      <c r="F17" s="148"/>
      <c r="G17" s="14">
        <v>3</v>
      </c>
      <c r="H17" s="72"/>
      <c r="I17" s="73"/>
      <c r="J17" s="163"/>
      <c r="K17" s="164"/>
      <c r="L17" s="162"/>
      <c r="M17" s="162"/>
      <c r="N17" s="162"/>
      <c r="O17" s="162"/>
      <c r="P17" s="17"/>
      <c r="Q17" s="21"/>
      <c r="R17" s="24"/>
      <c r="S17" s="102"/>
      <c r="T17" s="103"/>
      <c r="U17" s="110"/>
      <c r="V17" s="110"/>
      <c r="W17" s="110"/>
      <c r="X17" s="110"/>
      <c r="Y17" s="72"/>
      <c r="Z17" s="72"/>
      <c r="AA17" s="73"/>
    </row>
    <row r="18" spans="1:27" ht="10.050000000000001" customHeight="1" x14ac:dyDescent="0.3">
      <c r="A18" s="145" t="s">
        <v>23</v>
      </c>
      <c r="B18" s="146"/>
      <c r="C18" s="148" t="s">
        <v>82</v>
      </c>
      <c r="D18" s="148"/>
      <c r="E18" s="148"/>
      <c r="F18" s="148"/>
      <c r="G18" s="14">
        <v>1</v>
      </c>
      <c r="H18" s="72"/>
      <c r="I18" s="73"/>
      <c r="J18" s="163"/>
      <c r="K18" s="164"/>
      <c r="L18" s="162"/>
      <c r="M18" s="162"/>
      <c r="N18" s="162"/>
      <c r="O18" s="162"/>
      <c r="P18" s="17"/>
      <c r="Q18" s="17"/>
      <c r="R18" s="24"/>
      <c r="S18" s="102"/>
      <c r="T18" s="103"/>
      <c r="U18" s="110"/>
      <c r="V18" s="110"/>
      <c r="W18" s="110"/>
      <c r="X18" s="110"/>
      <c r="Y18" s="72"/>
      <c r="Z18" s="72"/>
      <c r="AA18" s="73"/>
    </row>
    <row r="19" spans="1:27" ht="10.050000000000001" customHeight="1" x14ac:dyDescent="0.3">
      <c r="A19" s="145" t="s">
        <v>24</v>
      </c>
      <c r="B19" s="146"/>
      <c r="C19" s="148" t="s">
        <v>26</v>
      </c>
      <c r="D19" s="148"/>
      <c r="E19" s="148"/>
      <c r="F19" s="148"/>
      <c r="G19" s="14">
        <v>3</v>
      </c>
      <c r="H19" s="72"/>
      <c r="I19" s="73"/>
      <c r="J19" s="231"/>
      <c r="K19" s="225"/>
      <c r="L19" s="223"/>
      <c r="M19" s="224"/>
      <c r="N19" s="224"/>
      <c r="O19" s="225"/>
      <c r="P19" s="17"/>
      <c r="Q19" s="17"/>
      <c r="R19" s="24"/>
      <c r="S19" s="102"/>
      <c r="T19" s="103"/>
      <c r="U19" s="110"/>
      <c r="V19" s="110"/>
      <c r="W19" s="110"/>
      <c r="X19" s="110"/>
      <c r="Y19" s="72"/>
      <c r="Z19" s="72"/>
      <c r="AA19" s="73"/>
    </row>
    <row r="20" spans="1:27" ht="10.050000000000001" customHeight="1" x14ac:dyDescent="0.3">
      <c r="A20" s="145" t="s">
        <v>25</v>
      </c>
      <c r="B20" s="146"/>
      <c r="C20" s="148" t="s">
        <v>177</v>
      </c>
      <c r="D20" s="148"/>
      <c r="E20" s="148"/>
      <c r="F20" s="148"/>
      <c r="G20" s="14">
        <v>3</v>
      </c>
      <c r="H20" s="72"/>
      <c r="I20" s="73"/>
      <c r="J20" s="163"/>
      <c r="K20" s="164"/>
      <c r="L20" s="162"/>
      <c r="M20" s="162"/>
      <c r="N20" s="162"/>
      <c r="O20" s="162"/>
      <c r="P20" s="17"/>
      <c r="Q20" s="17"/>
      <c r="R20" s="24"/>
      <c r="S20" s="102"/>
      <c r="T20" s="103"/>
      <c r="U20" s="110"/>
      <c r="V20" s="110"/>
      <c r="W20" s="110"/>
      <c r="X20" s="110"/>
      <c r="Y20" s="72"/>
      <c r="Z20" s="72"/>
      <c r="AA20" s="73"/>
    </row>
    <row r="21" spans="1:27" ht="10.050000000000001" customHeight="1" x14ac:dyDescent="0.3">
      <c r="A21" s="145" t="s">
        <v>27</v>
      </c>
      <c r="B21" s="146"/>
      <c r="C21" s="148" t="s">
        <v>178</v>
      </c>
      <c r="D21" s="148"/>
      <c r="E21" s="148"/>
      <c r="F21" s="148"/>
      <c r="G21" s="14">
        <v>3</v>
      </c>
      <c r="H21" s="72"/>
      <c r="I21" s="73"/>
      <c r="J21" s="163"/>
      <c r="K21" s="164"/>
      <c r="L21" s="162"/>
      <c r="M21" s="162"/>
      <c r="N21" s="162"/>
      <c r="O21" s="162"/>
      <c r="P21" s="17"/>
      <c r="Q21" s="17"/>
      <c r="R21" s="24"/>
      <c r="S21" s="102"/>
      <c r="T21" s="103"/>
      <c r="U21" s="110"/>
      <c r="V21" s="110"/>
      <c r="W21" s="110"/>
      <c r="X21" s="110"/>
      <c r="Y21" s="72"/>
      <c r="Z21" s="72"/>
      <c r="AA21" s="73"/>
    </row>
    <row r="22" spans="1:27" ht="10.050000000000001" customHeight="1" x14ac:dyDescent="0.3">
      <c r="A22" s="145" t="s">
        <v>88</v>
      </c>
      <c r="B22" s="146"/>
      <c r="C22" s="148" t="s">
        <v>185</v>
      </c>
      <c r="D22" s="148"/>
      <c r="E22" s="148"/>
      <c r="F22" s="148"/>
      <c r="G22" s="14">
        <v>3</v>
      </c>
      <c r="H22" s="72"/>
      <c r="I22" s="73"/>
      <c r="J22" s="163"/>
      <c r="K22" s="164"/>
      <c r="L22" s="162"/>
      <c r="M22" s="162"/>
      <c r="N22" s="162"/>
      <c r="O22" s="162"/>
      <c r="P22" s="17"/>
      <c r="Q22" s="17"/>
      <c r="R22" s="24"/>
      <c r="S22" s="102"/>
      <c r="T22" s="103"/>
      <c r="U22" s="110"/>
      <c r="V22" s="110"/>
      <c r="W22" s="110"/>
      <c r="X22" s="110"/>
      <c r="Y22" s="72"/>
      <c r="Z22" s="72"/>
      <c r="AA22" s="73"/>
    </row>
    <row r="23" spans="1:27" ht="10.050000000000001" customHeight="1" thickBot="1" x14ac:dyDescent="0.35">
      <c r="A23" s="226" t="s">
        <v>28</v>
      </c>
      <c r="B23" s="227"/>
      <c r="C23" s="228" t="s">
        <v>179</v>
      </c>
      <c r="D23" s="228"/>
      <c r="E23" s="228"/>
      <c r="F23" s="228"/>
      <c r="G23" s="31">
        <v>3</v>
      </c>
      <c r="H23" s="74"/>
      <c r="I23" s="75"/>
      <c r="J23" s="221"/>
      <c r="K23" s="222"/>
      <c r="L23" s="216"/>
      <c r="M23" s="216"/>
      <c r="N23" s="216"/>
      <c r="O23" s="216"/>
      <c r="P23" s="32"/>
      <c r="Q23" s="32"/>
      <c r="R23" s="33"/>
      <c r="S23" s="111"/>
      <c r="T23" s="112"/>
      <c r="U23" s="113"/>
      <c r="V23" s="113"/>
      <c r="W23" s="113"/>
      <c r="X23" s="113"/>
      <c r="Y23" s="74"/>
      <c r="Z23" s="74"/>
      <c r="AA23" s="75"/>
    </row>
    <row r="24" spans="1:27" ht="10.050000000000001" customHeight="1" thickTop="1" x14ac:dyDescent="0.3">
      <c r="A24" s="104" t="s">
        <v>61</v>
      </c>
      <c r="B24" s="105"/>
      <c r="C24" s="105"/>
      <c r="D24" s="105"/>
      <c r="E24" s="105"/>
      <c r="F24" s="105"/>
      <c r="G24" s="23">
        <f>IF(H5 &lt;&gt; "", G5, 0)+IF(H6 &lt;&gt; "", G6, 0)+IF(H7 &lt;&gt; "", G7, 0)+IF(H8 &lt;&gt; "", G8, 0)+IF(H9 &lt;&gt; "", G9, 0)+IF(H10 &lt;&gt; "", G10, 0)+IF(H11 &lt;&gt; "", G11, 0)+IF(H12 &lt;&gt; "", G12, 0)+IF(H13 &lt;&gt; "", G13, 0)+IF(H14 &lt;&gt; "", G14, 0)+IF(H15 &lt;&gt; "", G15, 0)+IF(H16 &lt;&gt; "", G16, 0)+IF(H17 &lt;&gt; "", G17, 0)+IF(H18 &lt;&gt; "", G18, 0)+IF(H19 &lt;&gt; "", G19, 0)+IF(H20 &lt;&gt; "", G20, 0)+IF(H21 &lt;&gt; "", G21, 0)+IF(H22 &lt;&gt; "", G22, 0)+IF(H23 &lt;&gt; "", G23, 0)</f>
        <v>0</v>
      </c>
      <c r="H24" s="29"/>
      <c r="I24" s="30"/>
      <c r="J24" s="104" t="s">
        <v>58</v>
      </c>
      <c r="K24" s="105"/>
      <c r="L24" s="105"/>
      <c r="M24" s="105"/>
      <c r="N24" s="105"/>
      <c r="O24" s="105"/>
      <c r="P24" s="23">
        <f>IF(Q5 &lt;&gt; "", P5, 0)+IF(Q6 &lt;&gt; "", P6, 0)+IF(Q7 &lt;&gt; "", P7, 0)+IF(Q8 &lt;&gt; "", P8, 0)+IF(Q9 &lt;&gt; "", P9, 0)+IF(Q10 &lt;&gt; "", P10, 0)+IF(Q12 &lt;&gt; "", P12, 0)+IF(Q13 &lt;&gt; "", P13, 0)+IF(Q15 &lt;&gt; "", P15, 0)</f>
        <v>0</v>
      </c>
      <c r="Q24" s="29"/>
      <c r="R24" s="30"/>
      <c r="S24" s="104" t="s">
        <v>62</v>
      </c>
      <c r="T24" s="105"/>
      <c r="U24" s="105"/>
      <c r="V24" s="105"/>
      <c r="W24" s="105"/>
      <c r="X24" s="105"/>
      <c r="Y24" s="23">
        <f>IF(Z6 &lt;&gt; "", Y6, 0)+IF(Z8 &lt;&gt; "", Y8, 0)+IF(Z9 &lt;&gt; "", Y9, 0)+IF(Z11 &lt;&gt; "", Y11, 0)+IF(Z12 &lt;&gt; "", Y12, 0)+IF(Z13 &lt;&gt; "", Y13, 0)+IF(Z14 &lt;&gt; "", Y14, 0)+IF(Z15 &lt;&gt; "", Y15, 0)+IF(Z16 &lt;&gt; "", Y16, 0)+IF(Z17 &lt;&gt; "", Y17, 0)+IF(Z18 &lt;&gt; "", Y18, 0)+IF(Z19 &lt;&gt; "", Y19, 0)+IF(Z20 &lt;&gt; "", Y20, 0)+IF(Z21 &lt;&gt; "", Y21, 0)+IF(Z22 &lt;&gt; "", Y22, 0)+IF(Z23 &lt;&gt; "", Y23, 0)</f>
        <v>0</v>
      </c>
      <c r="Z24" s="29"/>
      <c r="AA24" s="30"/>
    </row>
    <row r="25" spans="1:27" ht="10.050000000000001" customHeight="1" x14ac:dyDescent="0.3">
      <c r="A25" s="106" t="s">
        <v>56</v>
      </c>
      <c r="B25" s="107"/>
      <c r="C25" s="107"/>
      <c r="D25" s="107"/>
      <c r="E25" s="107"/>
      <c r="F25" s="107"/>
      <c r="G25" s="21">
        <v>35</v>
      </c>
      <c r="H25" s="17"/>
      <c r="I25" s="18"/>
      <c r="J25" s="106" t="s">
        <v>59</v>
      </c>
      <c r="K25" s="107"/>
      <c r="L25" s="107"/>
      <c r="M25" s="107"/>
      <c r="N25" s="107"/>
      <c r="O25" s="107"/>
      <c r="P25" s="21">
        <v>27</v>
      </c>
      <c r="Q25" s="17"/>
      <c r="R25" s="18"/>
      <c r="S25" s="106" t="s">
        <v>63</v>
      </c>
      <c r="T25" s="107"/>
      <c r="U25" s="107"/>
      <c r="V25" s="107"/>
      <c r="W25" s="107"/>
      <c r="X25" s="107"/>
      <c r="Y25" s="21">
        <v>4</v>
      </c>
      <c r="Z25" s="17"/>
      <c r="AA25" s="18"/>
    </row>
    <row r="26" spans="1:27" ht="10.050000000000001" customHeight="1" thickBot="1" x14ac:dyDescent="0.35">
      <c r="A26" s="108" t="s">
        <v>57</v>
      </c>
      <c r="B26" s="109"/>
      <c r="C26" s="109"/>
      <c r="D26" s="109"/>
      <c r="E26" s="109"/>
      <c r="F26" s="109"/>
      <c r="G26" s="35">
        <f>MAX(G25-G24, 0)</f>
        <v>35</v>
      </c>
      <c r="H26" s="19"/>
      <c r="I26" s="20"/>
      <c r="J26" s="108" t="s">
        <v>60</v>
      </c>
      <c r="K26" s="109"/>
      <c r="L26" s="109"/>
      <c r="M26" s="109"/>
      <c r="N26" s="109"/>
      <c r="O26" s="109"/>
      <c r="P26" s="35">
        <f>MAX(P25-P24, 0)</f>
        <v>27</v>
      </c>
      <c r="Q26" s="19"/>
      <c r="R26" s="20"/>
      <c r="S26" s="108" t="s">
        <v>64</v>
      </c>
      <c r="T26" s="109"/>
      <c r="U26" s="109"/>
      <c r="V26" s="109"/>
      <c r="W26" s="109"/>
      <c r="X26" s="109"/>
      <c r="Y26" s="35">
        <f>MAX(Y25-Y24, 0)</f>
        <v>4</v>
      </c>
      <c r="Z26" s="19"/>
      <c r="AA26" s="20"/>
    </row>
    <row r="27" spans="1:27" ht="10.050000000000001" customHeight="1" thickBot="1" x14ac:dyDescent="0.35"/>
    <row r="28" spans="1:27" ht="10.050000000000001" customHeight="1" x14ac:dyDescent="0.3">
      <c r="A28" s="186" t="s">
        <v>169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8"/>
    </row>
    <row r="29" spans="1:27" ht="10.050000000000001" customHeight="1" x14ac:dyDescent="0.3">
      <c r="A29" s="183" t="s">
        <v>68</v>
      </c>
      <c r="B29" s="184"/>
      <c r="C29" s="184"/>
      <c r="D29" s="184"/>
      <c r="E29" s="184"/>
      <c r="F29" s="184"/>
      <c r="G29" s="184"/>
      <c r="H29" s="184"/>
      <c r="I29" s="184"/>
      <c r="J29" s="183" t="s">
        <v>69</v>
      </c>
      <c r="K29" s="184"/>
      <c r="L29" s="184"/>
      <c r="M29" s="184"/>
      <c r="N29" s="184"/>
      <c r="O29" s="184"/>
      <c r="P29" s="184"/>
      <c r="Q29" s="184"/>
      <c r="R29" s="185"/>
      <c r="S29" s="184" t="s">
        <v>70</v>
      </c>
      <c r="T29" s="184"/>
      <c r="U29" s="184"/>
      <c r="V29" s="184"/>
      <c r="W29" s="184"/>
      <c r="X29" s="184"/>
      <c r="Y29" s="184"/>
      <c r="Z29" s="184"/>
      <c r="AA29" s="185"/>
    </row>
    <row r="30" spans="1:27" ht="10.050000000000001" customHeight="1" thickBot="1" x14ac:dyDescent="0.35">
      <c r="A30" s="178" t="s">
        <v>3</v>
      </c>
      <c r="B30" s="179"/>
      <c r="C30" s="180" t="s">
        <v>4</v>
      </c>
      <c r="D30" s="181"/>
      <c r="E30" s="181"/>
      <c r="F30" s="179"/>
      <c r="G30" s="27" t="s">
        <v>5</v>
      </c>
      <c r="H30" s="27" t="s">
        <v>6</v>
      </c>
      <c r="I30" s="42" t="s">
        <v>76</v>
      </c>
      <c r="J30" s="178" t="s">
        <v>3</v>
      </c>
      <c r="K30" s="179"/>
      <c r="L30" s="180" t="s">
        <v>4</v>
      </c>
      <c r="M30" s="181"/>
      <c r="N30" s="181"/>
      <c r="O30" s="179"/>
      <c r="P30" s="27" t="s">
        <v>5</v>
      </c>
      <c r="Q30" s="26" t="s">
        <v>6</v>
      </c>
      <c r="R30" s="43" t="s">
        <v>76</v>
      </c>
      <c r="S30" s="181" t="s">
        <v>3</v>
      </c>
      <c r="T30" s="179"/>
      <c r="U30" s="180" t="s">
        <v>4</v>
      </c>
      <c r="V30" s="181"/>
      <c r="W30" s="181"/>
      <c r="X30" s="179"/>
      <c r="Y30" s="27" t="s">
        <v>5</v>
      </c>
      <c r="Z30" s="27" t="s">
        <v>6</v>
      </c>
      <c r="AA30" s="28" t="s">
        <v>76</v>
      </c>
    </row>
    <row r="31" spans="1:27" ht="10.050000000000001" customHeight="1" x14ac:dyDescent="0.3">
      <c r="A31" s="175" t="s">
        <v>170</v>
      </c>
      <c r="B31" s="176"/>
      <c r="C31" s="176"/>
      <c r="D31" s="176"/>
      <c r="E31" s="176"/>
      <c r="F31" s="176"/>
      <c r="G31" s="176"/>
      <c r="H31" s="176"/>
      <c r="I31" s="177"/>
      <c r="J31" s="175" t="s">
        <v>171</v>
      </c>
      <c r="K31" s="176"/>
      <c r="L31" s="176"/>
      <c r="M31" s="176"/>
      <c r="N31" s="176"/>
      <c r="O31" s="176"/>
      <c r="P31" s="176"/>
      <c r="Q31" s="176"/>
      <c r="R31" s="177"/>
      <c r="S31" s="175" t="s">
        <v>172</v>
      </c>
      <c r="T31" s="176"/>
      <c r="U31" s="176"/>
      <c r="V31" s="176"/>
      <c r="W31" s="176"/>
      <c r="X31" s="176"/>
      <c r="Y31" s="176"/>
      <c r="Z31" s="176"/>
      <c r="AA31" s="182"/>
    </row>
    <row r="32" spans="1:27" ht="10.050000000000001" customHeight="1" x14ac:dyDescent="0.3">
      <c r="A32" s="145" t="s">
        <v>78</v>
      </c>
      <c r="B32" s="146"/>
      <c r="C32" s="148" t="s">
        <v>77</v>
      </c>
      <c r="D32" s="148"/>
      <c r="E32" s="148"/>
      <c r="F32" s="148"/>
      <c r="G32" s="44">
        <v>3</v>
      </c>
      <c r="H32" s="36"/>
      <c r="I32" s="37"/>
      <c r="J32" s="145" t="s">
        <v>83</v>
      </c>
      <c r="K32" s="146"/>
      <c r="L32" s="148" t="s">
        <v>84</v>
      </c>
      <c r="M32" s="148"/>
      <c r="N32" s="148"/>
      <c r="O32" s="148"/>
      <c r="P32" s="39">
        <v>3</v>
      </c>
      <c r="Q32" s="36"/>
      <c r="R32" s="37"/>
      <c r="S32" s="145" t="s">
        <v>24</v>
      </c>
      <c r="T32" s="146"/>
      <c r="U32" s="148" t="s">
        <v>26</v>
      </c>
      <c r="V32" s="148"/>
      <c r="W32" s="148"/>
      <c r="X32" s="148"/>
      <c r="Y32" s="39">
        <v>3</v>
      </c>
      <c r="Z32" s="36"/>
      <c r="AA32" s="38"/>
    </row>
    <row r="33" spans="1:27" ht="10.050000000000001" customHeight="1" x14ac:dyDescent="0.3">
      <c r="A33" s="145" t="s">
        <v>79</v>
      </c>
      <c r="B33" s="146"/>
      <c r="C33" s="148" t="s">
        <v>181</v>
      </c>
      <c r="D33" s="148"/>
      <c r="E33" s="148"/>
      <c r="F33" s="148"/>
      <c r="G33" s="44">
        <v>3</v>
      </c>
      <c r="H33" s="36"/>
      <c r="I33" s="37"/>
      <c r="J33" s="145" t="s">
        <v>86</v>
      </c>
      <c r="K33" s="146"/>
      <c r="L33" s="148" t="s">
        <v>85</v>
      </c>
      <c r="M33" s="148"/>
      <c r="N33" s="148"/>
      <c r="O33" s="148"/>
      <c r="P33" s="39">
        <v>3</v>
      </c>
      <c r="Q33" s="36"/>
      <c r="R33" s="37"/>
      <c r="S33" s="145" t="s">
        <v>25</v>
      </c>
      <c r="T33" s="146"/>
      <c r="U33" s="148" t="s">
        <v>72</v>
      </c>
      <c r="V33" s="148"/>
      <c r="W33" s="148"/>
      <c r="X33" s="148"/>
      <c r="Y33" s="39">
        <v>3</v>
      </c>
      <c r="Z33" s="36"/>
      <c r="AA33" s="38"/>
    </row>
    <row r="34" spans="1:27" ht="10.050000000000001" customHeight="1" x14ac:dyDescent="0.3">
      <c r="A34" s="145" t="s">
        <v>80</v>
      </c>
      <c r="B34" s="146"/>
      <c r="C34" s="148" t="s">
        <v>182</v>
      </c>
      <c r="D34" s="148"/>
      <c r="E34" s="148"/>
      <c r="F34" s="148"/>
      <c r="G34" s="44">
        <v>3</v>
      </c>
      <c r="H34" s="36"/>
      <c r="I34" s="37"/>
      <c r="J34" s="145" t="s">
        <v>87</v>
      </c>
      <c r="K34" s="146"/>
      <c r="L34" s="148" t="s">
        <v>74</v>
      </c>
      <c r="M34" s="148"/>
      <c r="N34" s="148"/>
      <c r="O34" s="148"/>
      <c r="P34" s="39">
        <v>3</v>
      </c>
      <c r="Q34" s="36"/>
      <c r="R34" s="37"/>
      <c r="S34" s="145" t="s">
        <v>88</v>
      </c>
      <c r="T34" s="146"/>
      <c r="U34" s="148" t="s">
        <v>184</v>
      </c>
      <c r="V34" s="148"/>
      <c r="W34" s="148"/>
      <c r="X34" s="148"/>
      <c r="Y34" s="39">
        <v>3</v>
      </c>
      <c r="Z34" s="36"/>
      <c r="AA34" s="38"/>
    </row>
    <row r="35" spans="1:27" ht="10.050000000000001" customHeight="1" x14ac:dyDescent="0.3">
      <c r="A35" s="145" t="s">
        <v>81</v>
      </c>
      <c r="B35" s="146"/>
      <c r="C35" s="148" t="s">
        <v>163</v>
      </c>
      <c r="D35" s="148"/>
      <c r="E35" s="148"/>
      <c r="F35" s="148"/>
      <c r="G35" s="44">
        <v>4</v>
      </c>
      <c r="H35" s="36"/>
      <c r="I35" s="37"/>
      <c r="J35" s="145" t="s">
        <v>25</v>
      </c>
      <c r="K35" s="146"/>
      <c r="L35" s="148" t="s">
        <v>183</v>
      </c>
      <c r="M35" s="148"/>
      <c r="N35" s="148"/>
      <c r="O35" s="148"/>
      <c r="P35" s="39">
        <v>3</v>
      </c>
      <c r="Q35" s="36"/>
      <c r="R35" s="37"/>
      <c r="S35" s="145" t="s">
        <v>89</v>
      </c>
      <c r="T35" s="146"/>
      <c r="U35" s="148" t="s">
        <v>164</v>
      </c>
      <c r="V35" s="148"/>
      <c r="W35" s="148"/>
      <c r="X35" s="148"/>
      <c r="Y35" s="39">
        <v>3</v>
      </c>
      <c r="Z35" s="36"/>
      <c r="AA35" s="38"/>
    </row>
    <row r="36" spans="1:27" ht="10.050000000000001" customHeight="1" x14ac:dyDescent="0.3">
      <c r="A36" s="145" t="s">
        <v>23</v>
      </c>
      <c r="B36" s="146"/>
      <c r="C36" s="148" t="s">
        <v>82</v>
      </c>
      <c r="D36" s="148"/>
      <c r="E36" s="148"/>
      <c r="F36" s="148"/>
      <c r="G36" s="44">
        <v>1</v>
      </c>
      <c r="H36" s="36"/>
      <c r="I36" s="37"/>
      <c r="J36" s="171" t="s">
        <v>166</v>
      </c>
      <c r="K36" s="172"/>
      <c r="L36" s="172"/>
      <c r="M36" s="172"/>
      <c r="N36" s="172"/>
      <c r="O36" s="172"/>
      <c r="P36" s="172"/>
      <c r="Q36" s="172"/>
      <c r="R36" s="173"/>
      <c r="S36" s="145" t="s">
        <v>90</v>
      </c>
      <c r="T36" s="146"/>
      <c r="U36" s="148" t="s">
        <v>73</v>
      </c>
      <c r="V36" s="148"/>
      <c r="W36" s="148"/>
      <c r="X36" s="148"/>
      <c r="Y36" s="39">
        <v>3</v>
      </c>
      <c r="Z36" s="36"/>
      <c r="AA36" s="38"/>
    </row>
    <row r="37" spans="1:27" ht="10.050000000000001" customHeight="1" x14ac:dyDescent="0.3">
      <c r="A37" s="145" t="s">
        <v>23</v>
      </c>
      <c r="B37" s="146"/>
      <c r="C37" s="148" t="s">
        <v>82</v>
      </c>
      <c r="D37" s="148"/>
      <c r="E37" s="148"/>
      <c r="F37" s="148"/>
      <c r="G37" s="44">
        <v>1</v>
      </c>
      <c r="H37" s="36"/>
      <c r="I37" s="37"/>
      <c r="J37" s="145" t="s">
        <v>24</v>
      </c>
      <c r="K37" s="146"/>
      <c r="L37" s="148" t="s">
        <v>26</v>
      </c>
      <c r="M37" s="148"/>
      <c r="N37" s="148"/>
      <c r="O37" s="148"/>
      <c r="P37" s="39">
        <v>3</v>
      </c>
      <c r="Q37" s="36"/>
      <c r="R37" s="37"/>
      <c r="S37" s="171" t="s">
        <v>167</v>
      </c>
      <c r="T37" s="172"/>
      <c r="U37" s="172"/>
      <c r="V37" s="172"/>
      <c r="W37" s="172"/>
      <c r="X37" s="172"/>
      <c r="Y37" s="172"/>
      <c r="Z37" s="172"/>
      <c r="AA37" s="174"/>
    </row>
    <row r="38" spans="1:27" ht="10.050000000000001" customHeight="1" x14ac:dyDescent="0.3">
      <c r="A38" s="145" t="s">
        <v>23</v>
      </c>
      <c r="B38" s="146"/>
      <c r="C38" s="148" t="s">
        <v>82</v>
      </c>
      <c r="D38" s="148"/>
      <c r="E38" s="148"/>
      <c r="F38" s="148"/>
      <c r="G38" s="44">
        <v>1</v>
      </c>
      <c r="H38" s="40"/>
      <c r="I38" s="82"/>
      <c r="J38" s="145" t="s">
        <v>91</v>
      </c>
      <c r="K38" s="146"/>
      <c r="L38" s="148" t="s">
        <v>92</v>
      </c>
      <c r="M38" s="148"/>
      <c r="N38" s="148"/>
      <c r="O38" s="148"/>
      <c r="P38" s="39">
        <v>3</v>
      </c>
      <c r="Q38" s="40"/>
      <c r="R38" s="41"/>
      <c r="S38" s="145" t="s">
        <v>107</v>
      </c>
      <c r="T38" s="146"/>
      <c r="U38" s="148" t="s">
        <v>75</v>
      </c>
      <c r="V38" s="148"/>
      <c r="W38" s="148"/>
      <c r="X38" s="148"/>
      <c r="Y38" s="39">
        <v>3</v>
      </c>
      <c r="Z38" s="36"/>
      <c r="AA38" s="38"/>
    </row>
    <row r="39" spans="1:27" ht="10.050000000000001" customHeight="1" x14ac:dyDescent="0.3">
      <c r="A39" s="171" t="s">
        <v>165</v>
      </c>
      <c r="B39" s="172"/>
      <c r="C39" s="172"/>
      <c r="D39" s="172"/>
      <c r="E39" s="172"/>
      <c r="F39" s="172"/>
      <c r="G39" s="172"/>
      <c r="H39" s="172"/>
      <c r="I39" s="173"/>
      <c r="J39" s="145" t="s">
        <v>89</v>
      </c>
      <c r="K39" s="146"/>
      <c r="L39" s="148" t="s">
        <v>164</v>
      </c>
      <c r="M39" s="148"/>
      <c r="N39" s="148"/>
      <c r="O39" s="148"/>
      <c r="P39" s="39">
        <v>3</v>
      </c>
      <c r="Q39" s="36"/>
      <c r="R39" s="37"/>
      <c r="S39" s="145" t="s">
        <v>108</v>
      </c>
      <c r="T39" s="146"/>
      <c r="U39" s="148" t="s">
        <v>105</v>
      </c>
      <c r="V39" s="148"/>
      <c r="W39" s="148"/>
      <c r="X39" s="148"/>
      <c r="Y39" s="39">
        <v>3</v>
      </c>
      <c r="Z39" s="36"/>
      <c r="AA39" s="38"/>
    </row>
    <row r="40" spans="1:27" ht="10.050000000000001" customHeight="1" x14ac:dyDescent="0.3">
      <c r="A40" s="145" t="s">
        <v>89</v>
      </c>
      <c r="B40" s="146"/>
      <c r="C40" s="148" t="s">
        <v>164</v>
      </c>
      <c r="D40" s="148"/>
      <c r="E40" s="148"/>
      <c r="F40" s="148"/>
      <c r="G40" s="44">
        <v>3</v>
      </c>
      <c r="H40" s="36"/>
      <c r="I40" s="37"/>
      <c r="J40" s="145" t="s">
        <v>91</v>
      </c>
      <c r="K40" s="146"/>
      <c r="L40" s="148" t="s">
        <v>92</v>
      </c>
      <c r="M40" s="148"/>
      <c r="N40" s="148"/>
      <c r="O40" s="148"/>
      <c r="P40" s="39">
        <v>3</v>
      </c>
      <c r="Q40" s="40"/>
      <c r="R40" s="41"/>
      <c r="S40" s="145" t="s">
        <v>109</v>
      </c>
      <c r="T40" s="146"/>
      <c r="U40" s="148" t="s">
        <v>110</v>
      </c>
      <c r="V40" s="148"/>
      <c r="W40" s="148"/>
      <c r="X40" s="148"/>
      <c r="Y40" s="39">
        <v>3</v>
      </c>
      <c r="Z40" s="36"/>
      <c r="AA40" s="38"/>
    </row>
    <row r="41" spans="1:27" ht="10.050000000000001" customHeight="1" x14ac:dyDescent="0.3">
      <c r="A41" s="145" t="s">
        <v>91</v>
      </c>
      <c r="B41" s="146"/>
      <c r="C41" s="148" t="s">
        <v>92</v>
      </c>
      <c r="D41" s="148"/>
      <c r="E41" s="148"/>
      <c r="F41" s="148"/>
      <c r="G41" s="44">
        <v>3</v>
      </c>
      <c r="H41" s="40"/>
      <c r="I41" s="41"/>
      <c r="J41" s="145" t="s">
        <v>90</v>
      </c>
      <c r="K41" s="146"/>
      <c r="L41" s="148" t="s">
        <v>73</v>
      </c>
      <c r="M41" s="148"/>
      <c r="N41" s="148"/>
      <c r="O41" s="148"/>
      <c r="P41" s="39">
        <v>3</v>
      </c>
      <c r="Q41" s="36"/>
      <c r="R41" s="37"/>
      <c r="S41" s="145" t="s">
        <v>187</v>
      </c>
      <c r="T41" s="146"/>
      <c r="U41" s="148" t="s">
        <v>106</v>
      </c>
      <c r="V41" s="148"/>
      <c r="W41" s="148"/>
      <c r="X41" s="148"/>
      <c r="Y41" s="39">
        <v>3</v>
      </c>
      <c r="Z41" s="36"/>
      <c r="AA41" s="38"/>
    </row>
    <row r="42" spans="1:27" ht="10.050000000000001" customHeight="1" x14ac:dyDescent="0.3">
      <c r="A42" s="145" t="s">
        <v>90</v>
      </c>
      <c r="B42" s="146"/>
      <c r="C42" s="148" t="s">
        <v>73</v>
      </c>
      <c r="D42" s="148"/>
      <c r="E42" s="148"/>
      <c r="F42" s="148"/>
      <c r="G42" s="44">
        <v>3</v>
      </c>
      <c r="H42" s="36"/>
      <c r="I42" s="37"/>
      <c r="J42" s="145" t="s">
        <v>79</v>
      </c>
      <c r="K42" s="146"/>
      <c r="L42" s="148" t="s">
        <v>96</v>
      </c>
      <c r="M42" s="148"/>
      <c r="N42" s="148"/>
      <c r="O42" s="148"/>
      <c r="P42" s="39">
        <v>3</v>
      </c>
      <c r="Q42" s="36"/>
      <c r="R42" s="37"/>
      <c r="S42" s="145" t="s">
        <v>111</v>
      </c>
      <c r="T42" s="146"/>
      <c r="U42" s="148" t="s">
        <v>71</v>
      </c>
      <c r="V42" s="148"/>
      <c r="W42" s="148"/>
      <c r="X42" s="148"/>
      <c r="Y42" s="39">
        <v>3</v>
      </c>
      <c r="Z42" s="36"/>
      <c r="AA42" s="38"/>
    </row>
    <row r="43" spans="1:27" ht="10.050000000000001" customHeight="1" x14ac:dyDescent="0.3">
      <c r="A43" s="145" t="s">
        <v>83</v>
      </c>
      <c r="B43" s="146"/>
      <c r="C43" s="148" t="s">
        <v>84</v>
      </c>
      <c r="D43" s="148"/>
      <c r="E43" s="148"/>
      <c r="F43" s="148"/>
      <c r="G43" s="44">
        <v>3</v>
      </c>
      <c r="H43" s="36"/>
      <c r="I43" s="37"/>
      <c r="J43" s="145" t="s">
        <v>80</v>
      </c>
      <c r="K43" s="146"/>
      <c r="L43" s="148" t="s">
        <v>97</v>
      </c>
      <c r="M43" s="148"/>
      <c r="N43" s="148"/>
      <c r="O43" s="148"/>
      <c r="P43" s="39">
        <v>3</v>
      </c>
      <c r="Q43" s="36"/>
      <c r="R43" s="37"/>
      <c r="S43" s="145" t="s">
        <v>83</v>
      </c>
      <c r="T43" s="146"/>
      <c r="U43" s="148" t="s">
        <v>84</v>
      </c>
      <c r="V43" s="148"/>
      <c r="W43" s="148"/>
      <c r="X43" s="148"/>
      <c r="Y43" s="39">
        <v>3</v>
      </c>
      <c r="Z43" s="36"/>
      <c r="AA43" s="38"/>
    </row>
    <row r="44" spans="1:27" ht="10.050000000000001" customHeight="1" x14ac:dyDescent="0.3">
      <c r="A44" s="163" t="s">
        <v>93</v>
      </c>
      <c r="B44" s="164"/>
      <c r="C44" s="162" t="s">
        <v>94</v>
      </c>
      <c r="D44" s="162"/>
      <c r="E44" s="162"/>
      <c r="F44" s="162"/>
      <c r="G44" s="21">
        <v>3</v>
      </c>
      <c r="H44" s="40"/>
      <c r="I44" s="78"/>
      <c r="J44" s="150" t="s">
        <v>186</v>
      </c>
      <c r="K44" s="151"/>
      <c r="L44" s="154" t="s">
        <v>95</v>
      </c>
      <c r="M44" s="155"/>
      <c r="N44" s="155"/>
      <c r="O44" s="156"/>
      <c r="P44" s="160">
        <v>3</v>
      </c>
      <c r="Q44" s="98"/>
      <c r="R44" s="100"/>
      <c r="S44" s="145" t="s">
        <v>23</v>
      </c>
      <c r="T44" s="146"/>
      <c r="U44" s="148" t="s">
        <v>82</v>
      </c>
      <c r="V44" s="148"/>
      <c r="W44" s="148"/>
      <c r="X44" s="148"/>
      <c r="Y44" s="39">
        <v>1</v>
      </c>
      <c r="Z44" s="85"/>
      <c r="AA44" s="86"/>
    </row>
    <row r="45" spans="1:27" ht="10.050000000000001" customHeight="1" x14ac:dyDescent="0.3">
      <c r="A45" s="145" t="s">
        <v>86</v>
      </c>
      <c r="B45" s="146"/>
      <c r="C45" s="148" t="s">
        <v>85</v>
      </c>
      <c r="D45" s="148"/>
      <c r="E45" s="148"/>
      <c r="F45" s="148"/>
      <c r="G45" s="44">
        <v>3</v>
      </c>
      <c r="H45" s="36"/>
      <c r="I45" s="37"/>
      <c r="J45" s="152"/>
      <c r="K45" s="153"/>
      <c r="L45" s="157"/>
      <c r="M45" s="158"/>
      <c r="N45" s="158"/>
      <c r="O45" s="159"/>
      <c r="P45" s="161"/>
      <c r="Q45" s="99"/>
      <c r="R45" s="101"/>
      <c r="S45" s="140" t="s">
        <v>112</v>
      </c>
      <c r="T45" s="141"/>
      <c r="U45" s="139" t="s">
        <v>113</v>
      </c>
      <c r="V45" s="139"/>
      <c r="W45" s="139"/>
      <c r="X45" s="139"/>
      <c r="Y45" s="14">
        <v>3</v>
      </c>
      <c r="Z45" s="72"/>
      <c r="AA45" s="73"/>
    </row>
    <row r="46" spans="1:27" ht="10.050000000000001" customHeight="1" x14ac:dyDescent="0.3">
      <c r="A46" s="150" t="s">
        <v>98</v>
      </c>
      <c r="B46" s="151"/>
      <c r="C46" s="154" t="s">
        <v>95</v>
      </c>
      <c r="D46" s="155"/>
      <c r="E46" s="155"/>
      <c r="F46" s="156"/>
      <c r="G46" s="160">
        <v>3</v>
      </c>
      <c r="H46" s="98"/>
      <c r="I46" s="100"/>
      <c r="J46" s="145" t="s">
        <v>23</v>
      </c>
      <c r="K46" s="146"/>
      <c r="L46" s="148" t="s">
        <v>82</v>
      </c>
      <c r="M46" s="148"/>
      <c r="N46" s="148"/>
      <c r="O46" s="148"/>
      <c r="P46" s="39">
        <v>1</v>
      </c>
      <c r="Q46" s="36"/>
      <c r="R46" s="37"/>
      <c r="S46" s="140" t="s">
        <v>115</v>
      </c>
      <c r="T46" s="141"/>
      <c r="U46" s="139" t="s">
        <v>114</v>
      </c>
      <c r="V46" s="139"/>
      <c r="W46" s="139"/>
      <c r="X46" s="139"/>
      <c r="Y46" s="14">
        <v>3</v>
      </c>
      <c r="Z46" s="72"/>
      <c r="AA46" s="73"/>
    </row>
    <row r="47" spans="1:27" ht="10.050000000000001" customHeight="1" x14ac:dyDescent="0.3">
      <c r="A47" s="152"/>
      <c r="B47" s="153"/>
      <c r="C47" s="157"/>
      <c r="D47" s="158"/>
      <c r="E47" s="158"/>
      <c r="F47" s="159"/>
      <c r="G47" s="161"/>
      <c r="H47" s="99"/>
      <c r="I47" s="101"/>
      <c r="J47" s="145" t="s">
        <v>100</v>
      </c>
      <c r="K47" s="146"/>
      <c r="L47" s="149" t="s">
        <v>99</v>
      </c>
      <c r="M47" s="149"/>
      <c r="N47" s="149"/>
      <c r="O47" s="149"/>
      <c r="P47" s="165">
        <v>3</v>
      </c>
      <c r="Q47" s="120"/>
      <c r="R47" s="121"/>
      <c r="S47" s="140" t="s">
        <v>116</v>
      </c>
      <c r="T47" s="141"/>
      <c r="U47" s="139" t="s">
        <v>117</v>
      </c>
      <c r="V47" s="139"/>
      <c r="W47" s="139"/>
      <c r="X47" s="139"/>
      <c r="Y47" s="14">
        <v>3</v>
      </c>
      <c r="Z47" s="72"/>
      <c r="AA47" s="73"/>
    </row>
    <row r="48" spans="1:27" ht="10.050000000000001" customHeight="1" x14ac:dyDescent="0.3">
      <c r="A48" s="163" t="s">
        <v>125</v>
      </c>
      <c r="B48" s="164"/>
      <c r="C48" s="162" t="s">
        <v>124</v>
      </c>
      <c r="D48" s="162"/>
      <c r="E48" s="162"/>
      <c r="F48" s="162"/>
      <c r="G48" s="21">
        <v>1</v>
      </c>
      <c r="H48" s="40"/>
      <c r="I48" s="78"/>
      <c r="J48" s="145"/>
      <c r="K48" s="146"/>
      <c r="L48" s="149"/>
      <c r="M48" s="149"/>
      <c r="N48" s="149"/>
      <c r="O48" s="149"/>
      <c r="P48" s="165"/>
      <c r="Q48" s="120"/>
      <c r="R48" s="121"/>
      <c r="S48" s="140" t="s">
        <v>118</v>
      </c>
      <c r="T48" s="141"/>
      <c r="U48" s="139" t="s">
        <v>119</v>
      </c>
      <c r="V48" s="139"/>
      <c r="W48" s="139"/>
      <c r="X48" s="139"/>
      <c r="Y48" s="14">
        <v>3</v>
      </c>
      <c r="Z48" s="72"/>
      <c r="AA48" s="73"/>
    </row>
    <row r="49" spans="1:27" ht="10.050000000000001" customHeight="1" x14ac:dyDescent="0.3">
      <c r="A49" s="145" t="s">
        <v>100</v>
      </c>
      <c r="B49" s="146"/>
      <c r="C49" s="149" t="s">
        <v>99</v>
      </c>
      <c r="D49" s="149"/>
      <c r="E49" s="149"/>
      <c r="F49" s="149"/>
      <c r="G49" s="165">
        <v>3</v>
      </c>
      <c r="H49" s="120"/>
      <c r="I49" s="121"/>
      <c r="J49" s="145" t="s">
        <v>101</v>
      </c>
      <c r="K49" s="146"/>
      <c r="L49" s="147" t="s">
        <v>104</v>
      </c>
      <c r="M49" s="147"/>
      <c r="N49" s="147"/>
      <c r="O49" s="147"/>
      <c r="P49" s="39">
        <v>3</v>
      </c>
      <c r="Q49" s="36"/>
      <c r="R49" s="37"/>
      <c r="S49" s="140" t="s">
        <v>120</v>
      </c>
      <c r="T49" s="141"/>
      <c r="U49" s="139" t="s">
        <v>121</v>
      </c>
      <c r="V49" s="139"/>
      <c r="W49" s="139"/>
      <c r="X49" s="139"/>
      <c r="Y49" s="14">
        <v>3</v>
      </c>
      <c r="Z49" s="72"/>
      <c r="AA49" s="73"/>
    </row>
    <row r="50" spans="1:27" ht="10.050000000000001" customHeight="1" thickBot="1" x14ac:dyDescent="0.35">
      <c r="A50" s="145"/>
      <c r="B50" s="146"/>
      <c r="C50" s="149"/>
      <c r="D50" s="149"/>
      <c r="E50" s="149"/>
      <c r="F50" s="149"/>
      <c r="G50" s="165"/>
      <c r="H50" s="120"/>
      <c r="I50" s="121"/>
      <c r="J50" s="145" t="s">
        <v>103</v>
      </c>
      <c r="K50" s="146"/>
      <c r="L50" s="148" t="s">
        <v>102</v>
      </c>
      <c r="M50" s="148"/>
      <c r="N50" s="148"/>
      <c r="O50" s="148"/>
      <c r="P50" s="39">
        <v>3</v>
      </c>
      <c r="Q50" s="36"/>
      <c r="R50" s="37"/>
      <c r="S50" s="142" t="s">
        <v>123</v>
      </c>
      <c r="T50" s="143"/>
      <c r="U50" s="144" t="s">
        <v>122</v>
      </c>
      <c r="V50" s="144"/>
      <c r="W50" s="144"/>
      <c r="X50" s="144"/>
      <c r="Y50" s="88">
        <v>3</v>
      </c>
      <c r="Z50" s="89"/>
      <c r="AA50" s="90"/>
    </row>
    <row r="51" spans="1:27" ht="10.050000000000001" customHeight="1" thickBot="1" x14ac:dyDescent="0.35">
      <c r="A51" s="163" t="s">
        <v>126</v>
      </c>
      <c r="B51" s="164"/>
      <c r="C51" s="162" t="s">
        <v>127</v>
      </c>
      <c r="D51" s="162"/>
      <c r="E51" s="162"/>
      <c r="F51" s="162"/>
      <c r="G51" s="21">
        <v>3</v>
      </c>
      <c r="H51" s="40"/>
      <c r="I51" s="78"/>
      <c r="J51" s="122" t="s">
        <v>180</v>
      </c>
      <c r="K51" s="123"/>
      <c r="L51" s="123"/>
      <c r="M51" s="123"/>
      <c r="N51" s="123"/>
      <c r="O51" s="123"/>
      <c r="P51" s="123"/>
      <c r="Q51" s="123"/>
      <c r="R51" s="124"/>
      <c r="S51" s="114" t="s">
        <v>180</v>
      </c>
      <c r="T51" s="115"/>
      <c r="U51" s="115"/>
      <c r="V51" s="115"/>
      <c r="W51" s="115"/>
      <c r="X51" s="115"/>
      <c r="Y51" s="115"/>
      <c r="Z51" s="115"/>
      <c r="AA51" s="116"/>
    </row>
    <row r="52" spans="1:27" ht="10.050000000000001" customHeight="1" x14ac:dyDescent="0.3">
      <c r="A52" s="163" t="s">
        <v>115</v>
      </c>
      <c r="B52" s="164"/>
      <c r="C52" s="162" t="s">
        <v>114</v>
      </c>
      <c r="D52" s="162"/>
      <c r="E52" s="162"/>
      <c r="F52" s="162"/>
      <c r="G52" s="21">
        <v>3</v>
      </c>
      <c r="H52" s="40"/>
      <c r="I52" s="78"/>
      <c r="J52" s="102"/>
      <c r="K52" s="103"/>
      <c r="L52" s="110"/>
      <c r="M52" s="110"/>
      <c r="N52" s="110"/>
      <c r="O52" s="110"/>
      <c r="P52" s="72"/>
      <c r="Q52" s="72"/>
      <c r="R52" s="83"/>
      <c r="S52" s="117"/>
      <c r="T52" s="118"/>
      <c r="U52" s="119"/>
      <c r="V52" s="119"/>
      <c r="W52" s="119"/>
      <c r="X52" s="119"/>
      <c r="Y52" s="91"/>
      <c r="Z52" s="91"/>
      <c r="AA52" s="92"/>
    </row>
    <row r="53" spans="1:27" ht="10.050000000000001" customHeight="1" x14ac:dyDescent="0.3">
      <c r="A53" s="163" t="s">
        <v>128</v>
      </c>
      <c r="B53" s="164"/>
      <c r="C53" s="162" t="s">
        <v>129</v>
      </c>
      <c r="D53" s="162"/>
      <c r="E53" s="162"/>
      <c r="F53" s="162"/>
      <c r="G53" s="21">
        <v>3</v>
      </c>
      <c r="H53" s="40"/>
      <c r="I53" s="78"/>
      <c r="J53" s="102"/>
      <c r="K53" s="103"/>
      <c r="L53" s="110"/>
      <c r="M53" s="110"/>
      <c r="N53" s="110"/>
      <c r="O53" s="110"/>
      <c r="P53" s="72"/>
      <c r="Q53" s="72"/>
      <c r="R53" s="83"/>
      <c r="S53" s="102"/>
      <c r="T53" s="103"/>
      <c r="U53" s="110"/>
      <c r="V53" s="110"/>
      <c r="W53" s="110"/>
      <c r="X53" s="110"/>
      <c r="Y53" s="72"/>
      <c r="Z53" s="72"/>
      <c r="AA53" s="73"/>
    </row>
    <row r="54" spans="1:27" ht="10.050000000000001" customHeight="1" x14ac:dyDescent="0.3">
      <c r="A54" s="122" t="s">
        <v>180</v>
      </c>
      <c r="B54" s="123"/>
      <c r="C54" s="123"/>
      <c r="D54" s="123"/>
      <c r="E54" s="123"/>
      <c r="F54" s="123"/>
      <c r="G54" s="123"/>
      <c r="H54" s="123"/>
      <c r="I54" s="124"/>
      <c r="J54" s="102"/>
      <c r="K54" s="103"/>
      <c r="L54" s="110"/>
      <c r="M54" s="110"/>
      <c r="N54" s="110"/>
      <c r="O54" s="110"/>
      <c r="P54" s="72"/>
      <c r="Q54" s="72"/>
      <c r="R54" s="83"/>
      <c r="S54" s="102"/>
      <c r="T54" s="103"/>
      <c r="U54" s="110"/>
      <c r="V54" s="110"/>
      <c r="W54" s="110"/>
      <c r="X54" s="110"/>
      <c r="Y54" s="72"/>
      <c r="Z54" s="72"/>
      <c r="AA54" s="73"/>
    </row>
    <row r="55" spans="1:27" ht="10.050000000000001" customHeight="1" x14ac:dyDescent="0.3">
      <c r="A55" s="102"/>
      <c r="B55" s="103"/>
      <c r="C55" s="110"/>
      <c r="D55" s="110"/>
      <c r="E55" s="110"/>
      <c r="F55" s="110"/>
      <c r="G55" s="72"/>
      <c r="H55" s="72"/>
      <c r="I55" s="83"/>
      <c r="J55" s="166"/>
      <c r="K55" s="167"/>
      <c r="L55" s="168"/>
      <c r="M55" s="169"/>
      <c r="N55" s="169"/>
      <c r="O55" s="170"/>
      <c r="P55" s="81"/>
      <c r="Q55" s="81"/>
      <c r="R55" s="83"/>
      <c r="S55" s="102"/>
      <c r="T55" s="103"/>
      <c r="U55" s="110"/>
      <c r="V55" s="110"/>
      <c r="W55" s="110"/>
      <c r="X55" s="110"/>
      <c r="Y55" s="72"/>
      <c r="Z55" s="72"/>
      <c r="AA55" s="73"/>
    </row>
    <row r="56" spans="1:27" ht="10.050000000000001" customHeight="1" x14ac:dyDescent="0.3">
      <c r="A56" s="102"/>
      <c r="B56" s="103"/>
      <c r="C56" s="110"/>
      <c r="D56" s="110"/>
      <c r="E56" s="110"/>
      <c r="F56" s="110"/>
      <c r="G56" s="72"/>
      <c r="H56" s="72"/>
      <c r="I56" s="83"/>
      <c r="J56" s="102"/>
      <c r="K56" s="103"/>
      <c r="L56" s="110"/>
      <c r="M56" s="110"/>
      <c r="N56" s="110"/>
      <c r="O56" s="110"/>
      <c r="P56" s="72"/>
      <c r="Q56" s="72"/>
      <c r="R56" s="83"/>
      <c r="S56" s="102"/>
      <c r="T56" s="103"/>
      <c r="U56" s="110"/>
      <c r="V56" s="110"/>
      <c r="W56" s="110"/>
      <c r="X56" s="110"/>
      <c r="Y56" s="72"/>
      <c r="Z56" s="72"/>
      <c r="AA56" s="73"/>
    </row>
    <row r="57" spans="1:27" ht="10.050000000000001" customHeight="1" thickBot="1" x14ac:dyDescent="0.35">
      <c r="A57" s="111"/>
      <c r="B57" s="112"/>
      <c r="C57" s="113"/>
      <c r="D57" s="113"/>
      <c r="E57" s="113"/>
      <c r="F57" s="113"/>
      <c r="G57" s="74"/>
      <c r="H57" s="74"/>
      <c r="I57" s="84"/>
      <c r="J57" s="111"/>
      <c r="K57" s="112"/>
      <c r="L57" s="113"/>
      <c r="M57" s="113"/>
      <c r="N57" s="113"/>
      <c r="O57" s="113"/>
      <c r="P57" s="74"/>
      <c r="Q57" s="74"/>
      <c r="R57" s="84"/>
      <c r="S57" s="111"/>
      <c r="T57" s="112"/>
      <c r="U57" s="113"/>
      <c r="V57" s="113"/>
      <c r="W57" s="113"/>
      <c r="X57" s="113"/>
      <c r="Y57" s="74"/>
      <c r="Z57" s="74"/>
      <c r="AA57" s="75"/>
    </row>
    <row r="58" spans="1:27" ht="10.050000000000001" customHeight="1" thickTop="1" x14ac:dyDescent="0.3">
      <c r="A58" s="104" t="s">
        <v>62</v>
      </c>
      <c r="B58" s="105"/>
      <c r="C58" s="105"/>
      <c r="D58" s="105"/>
      <c r="E58" s="105"/>
      <c r="F58" s="105"/>
      <c r="G58" s="23">
        <f>IF(H32 &lt;&gt; "", G32, 0)+IF(H33 &lt;&gt; "", G33, 0)+IF(H34 &lt;&gt; "", G34, 0)+IF(H35 &lt;&gt; "", G35, 0)+IF(H36 &lt;&gt; "", G36, 0)+IF(H37 &lt;&gt; "", G37, 0)+IF(H38 &lt;&gt; "", G38, 0)+IF(H40 &lt;&gt; "", G40, 0)+IF(H41 &lt;&gt; "", G41, 0)+IF(H42 &lt;&gt; "", G42, 0)+IF(H43 &lt;&gt; "", G43, 0)+IF(H44 &lt;&gt; "", G44, 0)+IF(H45 &lt;&gt; "", G45, 0)+IF(H46 &lt;&gt; "", G46, 0)+IF(H48 &lt;&gt; "", G48, 0)+IF(H49 &lt;&gt; "", G49, 0)+IF(H51 &lt;&gt; "", G51, 0)+IF(H52 &lt;&gt; "", G52, 0)+IF(H53 &lt;&gt; "", G53, 0)+IF(H55 &lt;&gt; "", G55, 0)+IF(H56 &lt;&gt; "", G56, 0)+IF(H57 &lt;&gt; "", G58, 0)</f>
        <v>0</v>
      </c>
      <c r="H58" s="29"/>
      <c r="I58" s="45"/>
      <c r="J58" s="104" t="s">
        <v>62</v>
      </c>
      <c r="K58" s="105"/>
      <c r="L58" s="105"/>
      <c r="M58" s="105"/>
      <c r="N58" s="105"/>
      <c r="O58" s="105"/>
      <c r="P58" s="23">
        <f>IF(Q32 &lt;&gt; "", P32, 0)+IF(Q33 &lt;&gt; "", P33, 0)+IF(Q34 &lt;&gt; "", P34, 0)+IF(Q35 &lt;&gt; "", P35, 0)+IF(Q50 &lt;&gt; "", P50, 0)+IF(Q37 &lt;&gt; "", P37, 0)+IF(Q38 &lt;&gt; "", P38, 0)+IF(Q40 &lt;&gt; "", P40, 0)+IF(Q41 &lt;&gt; "", P41, 0)+IF(Q42 &lt;&gt; "", P42, 0)+IF(Q43 &lt;&gt; "", P43, 0)+IF(Q44 &lt;&gt; "", P44, 0)+IF(Q54 &lt;&gt; "", P54, 0)+IF(Q46 &lt;&gt; "", P46, 0)+IF(Q47 &lt;&gt; "", P47, 0)+IF(Q49 &lt;&gt; "", P49, 0)+IF(Q52 &lt;&gt; "", P52, 0)+IF(Q53 &lt;&gt; "", P53, 0)+IF(Q55 &lt;&gt; "", P55, 0)+IF(Q56 &lt;&gt; "", P56, 0)+IF(Q57 &lt;&gt; "", P57, 0)+IF(Q39 &lt;&gt; "", P39, 0)</f>
        <v>0</v>
      </c>
      <c r="Q58" s="29"/>
      <c r="R58" s="45"/>
      <c r="S58" s="104" t="s">
        <v>62</v>
      </c>
      <c r="T58" s="105"/>
      <c r="U58" s="105"/>
      <c r="V58" s="105"/>
      <c r="W58" s="105"/>
      <c r="X58" s="105"/>
      <c r="Y58" s="23">
        <f>IF(Z32 &lt;&gt; "", Y32, 0)+IF(Z33 &lt;&gt; "", Y33, 0)+IF(Z34 &lt;&gt; "", Y34, 0)+IF(Z35 &lt;&gt; "", Y35, 0)+IF(Z50 &lt;&gt; "", Y50, 0)+IF(Z36 &lt;&gt; "", Y36, 0)+IF(Z38 &lt;&gt; "", Y38, 0)+IF(Z40 &lt;&gt; "", Y40, 0)+IF(Z41 &lt;&gt; "", Y41, 0)+IF(Z42 &lt;&gt; "", Y42, 0)+IF(Z43 &lt;&gt; "", Y43, 0)+IF(Z44 &lt;&gt; "", Y44, 0)+IF(Z54 &lt;&gt; "", Y54, 0)+IF(Z46 &lt;&gt; "", Y46, 0)+IF(Z47 &lt;&gt; "", Y47, 0)+IF(Z49 &lt;&gt; "", Y49, 0)+IF(Z52 &lt;&gt; "", Y52, 0)+IF(Z53 &lt;&gt; "", Y53, 0)+IF(Z55 &lt;&gt; "", Y55, 0)+IF(Z56 &lt;&gt; "", Y56, 0)+IF(Z57 &lt;&gt; "", Y57, 0)+IF(Z39 &lt;&gt; "", Y39, 0)+IF(Z45 &lt;&gt; "", Y45, 0)+IF(Z48 &lt;&gt; "", Y48, 0)</f>
        <v>0</v>
      </c>
      <c r="Z58" s="29"/>
      <c r="AA58" s="30"/>
    </row>
    <row r="59" spans="1:27" ht="10.050000000000001" customHeight="1" x14ac:dyDescent="0.3">
      <c r="A59" s="106" t="s">
        <v>63</v>
      </c>
      <c r="B59" s="107"/>
      <c r="C59" s="107"/>
      <c r="D59" s="107"/>
      <c r="E59" s="107"/>
      <c r="F59" s="107"/>
      <c r="G59" s="21">
        <v>18</v>
      </c>
      <c r="H59" s="17"/>
      <c r="I59" s="24"/>
      <c r="J59" s="106" t="s">
        <v>63</v>
      </c>
      <c r="K59" s="107"/>
      <c r="L59" s="107"/>
      <c r="M59" s="107"/>
      <c r="N59" s="107"/>
      <c r="O59" s="107"/>
      <c r="P59" s="21">
        <v>18</v>
      </c>
      <c r="Q59" s="17"/>
      <c r="R59" s="24"/>
      <c r="S59" s="106" t="s">
        <v>63</v>
      </c>
      <c r="T59" s="107"/>
      <c r="U59" s="107"/>
      <c r="V59" s="107"/>
      <c r="W59" s="107"/>
      <c r="X59" s="107"/>
      <c r="Y59" s="21">
        <v>18</v>
      </c>
      <c r="Z59" s="17"/>
      <c r="AA59" s="18"/>
    </row>
    <row r="60" spans="1:27" ht="10.050000000000001" customHeight="1" thickBot="1" x14ac:dyDescent="0.35">
      <c r="A60" s="108" t="s">
        <v>64</v>
      </c>
      <c r="B60" s="109"/>
      <c r="C60" s="109"/>
      <c r="D60" s="109"/>
      <c r="E60" s="109"/>
      <c r="F60" s="109"/>
      <c r="G60" s="35">
        <f>MAX(G59-G58, 0)</f>
        <v>18</v>
      </c>
      <c r="H60" s="19"/>
      <c r="I60" s="25"/>
      <c r="J60" s="108" t="s">
        <v>64</v>
      </c>
      <c r="K60" s="109"/>
      <c r="L60" s="109"/>
      <c r="M60" s="109"/>
      <c r="N60" s="109"/>
      <c r="O60" s="109"/>
      <c r="P60" s="35">
        <f>MAX(P59-P58, 0)</f>
        <v>18</v>
      </c>
      <c r="Q60" s="19"/>
      <c r="R60" s="25"/>
      <c r="S60" s="108" t="s">
        <v>64</v>
      </c>
      <c r="T60" s="109"/>
      <c r="U60" s="109"/>
      <c r="V60" s="109"/>
      <c r="W60" s="109"/>
      <c r="X60" s="109"/>
      <c r="Y60" s="35">
        <f>MAX(Y59-Y58, 0)</f>
        <v>18</v>
      </c>
      <c r="Z60" s="19"/>
      <c r="AA60" s="20"/>
    </row>
    <row r="61" spans="1:27" ht="10.050000000000001" customHeight="1" thickBot="1" x14ac:dyDescent="0.35"/>
    <row r="62" spans="1:27" ht="10.050000000000001" customHeight="1" thickBot="1" x14ac:dyDescent="0.35">
      <c r="A62" s="125" t="s">
        <v>156</v>
      </c>
      <c r="B62" s="126"/>
      <c r="C62" s="126"/>
      <c r="D62" s="126"/>
      <c r="E62" s="126"/>
      <c r="F62" s="126"/>
      <c r="G62" s="126"/>
      <c r="H62" s="126"/>
      <c r="I62" s="127"/>
      <c r="J62" s="87" t="s">
        <v>130</v>
      </c>
      <c r="K62" s="87"/>
      <c r="L62" s="87"/>
      <c r="M62" s="87"/>
      <c r="N62" s="87"/>
      <c r="O62" s="87"/>
      <c r="P62" s="87"/>
      <c r="Q62" s="8"/>
      <c r="R62" s="8"/>
      <c r="S62" s="128" t="s">
        <v>131</v>
      </c>
      <c r="T62" s="129"/>
      <c r="U62" s="129"/>
      <c r="V62" s="129"/>
      <c r="W62" s="129"/>
      <c r="X62" s="129"/>
      <c r="Y62" s="129"/>
      <c r="Z62" s="129"/>
      <c r="AA62" s="130"/>
    </row>
    <row r="63" spans="1:27" ht="10.050000000000001" customHeight="1" thickBot="1" x14ac:dyDescent="0.35">
      <c r="A63" s="131" t="s">
        <v>132</v>
      </c>
      <c r="B63" s="132"/>
      <c r="C63" s="132"/>
      <c r="D63" s="132"/>
      <c r="E63" s="132"/>
      <c r="F63" s="132"/>
      <c r="G63" s="133"/>
      <c r="H63" s="134">
        <f>U1</f>
        <v>48</v>
      </c>
      <c r="I63" s="135"/>
      <c r="J63" s="87" t="s">
        <v>133</v>
      </c>
      <c r="K63" s="87"/>
      <c r="L63" s="87"/>
      <c r="M63" s="87"/>
      <c r="N63" s="87"/>
      <c r="O63" s="87"/>
      <c r="P63" s="87"/>
      <c r="Q63" s="8"/>
      <c r="R63" s="8"/>
      <c r="S63" s="136">
        <f>MAX(0,120-((35-G26)+(27-P26)+(4-Y26)+(18-G60)+(18-P60)+(18-Y60)+(48-U1)))</f>
        <v>120</v>
      </c>
      <c r="T63" s="137"/>
      <c r="U63" s="137"/>
      <c r="V63" s="137"/>
      <c r="W63" s="137"/>
      <c r="X63" s="137"/>
      <c r="Y63" s="137"/>
      <c r="Z63" s="137"/>
      <c r="AA63" s="138"/>
    </row>
    <row r="64" spans="1:27" ht="10.050000000000001" customHeight="1" x14ac:dyDescent="0.3"/>
    <row r="65" ht="10.050000000000001" customHeight="1" x14ac:dyDescent="0.3"/>
    <row r="66" ht="10.050000000000001" customHeight="1" x14ac:dyDescent="0.3"/>
    <row r="67" ht="10.050000000000001" customHeight="1" x14ac:dyDescent="0.3"/>
    <row r="68" ht="10.050000000000001" customHeight="1" x14ac:dyDescent="0.3"/>
    <row r="69" ht="10.050000000000001" customHeight="1" x14ac:dyDescent="0.3"/>
    <row r="70" ht="10.050000000000001" customHeight="1" x14ac:dyDescent="0.3"/>
    <row r="71" ht="10.050000000000001" customHeight="1" x14ac:dyDescent="0.3"/>
  </sheetData>
  <sheetProtection algorithmName="SHA-512" hashValue="VDtNoTHNz9UBFgjQnATGNB49e3koxWk5mZuteZxuoERlBAsUb3OmHMyKOuUZsT/DbNot52FOHDmxxM/mf+GHrQ==" saltValue="l4WQR7lspJ5QPb53/cGbhQ==" spinCount="100000" sheet="1" objects="1" scenarios="1" selectLockedCells="1"/>
  <mergeCells count="320">
    <mergeCell ref="A1:B1"/>
    <mergeCell ref="C1:G1"/>
    <mergeCell ref="H1:I1"/>
    <mergeCell ref="J1:N1"/>
    <mergeCell ref="P1:T1"/>
    <mergeCell ref="V1:Z1"/>
    <mergeCell ref="J3:R3"/>
    <mergeCell ref="J4:K4"/>
    <mergeCell ref="A3:H3"/>
    <mergeCell ref="C7:F7"/>
    <mergeCell ref="C6:F6"/>
    <mergeCell ref="C8:F8"/>
    <mergeCell ref="C9:F9"/>
    <mergeCell ref="C5:F5"/>
    <mergeCell ref="S3:AA3"/>
    <mergeCell ref="A4:B4"/>
    <mergeCell ref="L4:O4"/>
    <mergeCell ref="S4:T4"/>
    <mergeCell ref="U4:X4"/>
    <mergeCell ref="C4:F4"/>
    <mergeCell ref="L5:O5"/>
    <mergeCell ref="L6:O6"/>
    <mergeCell ref="L7:O7"/>
    <mergeCell ref="L8:O8"/>
    <mergeCell ref="L9:O9"/>
    <mergeCell ref="A9:B9"/>
    <mergeCell ref="A19:B19"/>
    <mergeCell ref="C10:F10"/>
    <mergeCell ref="C11:F11"/>
    <mergeCell ref="C12:F12"/>
    <mergeCell ref="C13:F13"/>
    <mergeCell ref="A13:B13"/>
    <mergeCell ref="A14:B14"/>
    <mergeCell ref="A15:B15"/>
    <mergeCell ref="A16:B16"/>
    <mergeCell ref="A17:B17"/>
    <mergeCell ref="A18:B18"/>
    <mergeCell ref="C18:F18"/>
    <mergeCell ref="C19:F19"/>
    <mergeCell ref="A10:B10"/>
    <mergeCell ref="A11:B11"/>
    <mergeCell ref="A12:B12"/>
    <mergeCell ref="A23:B23"/>
    <mergeCell ref="C23:F23"/>
    <mergeCell ref="J5:K5"/>
    <mergeCell ref="J6:K6"/>
    <mergeCell ref="J7:K7"/>
    <mergeCell ref="J8:K8"/>
    <mergeCell ref="J9:K9"/>
    <mergeCell ref="A20:B20"/>
    <mergeCell ref="C20:F20"/>
    <mergeCell ref="A21:B21"/>
    <mergeCell ref="C21:F21"/>
    <mergeCell ref="A22:B22"/>
    <mergeCell ref="C22:F22"/>
    <mergeCell ref="C14:F14"/>
    <mergeCell ref="C15:F15"/>
    <mergeCell ref="C16:F16"/>
    <mergeCell ref="C17:F17"/>
    <mergeCell ref="J19:K19"/>
    <mergeCell ref="A5:B5"/>
    <mergeCell ref="A6:B6"/>
    <mergeCell ref="A7:B7"/>
    <mergeCell ref="A8:B8"/>
    <mergeCell ref="J17:K17"/>
    <mergeCell ref="J18:K18"/>
    <mergeCell ref="L23:O23"/>
    <mergeCell ref="L10:O11"/>
    <mergeCell ref="J10:K11"/>
    <mergeCell ref="P10:P11"/>
    <mergeCell ref="Q10:Q11"/>
    <mergeCell ref="J15:K16"/>
    <mergeCell ref="P15:P16"/>
    <mergeCell ref="Q15:Q16"/>
    <mergeCell ref="L15:O15"/>
    <mergeCell ref="L17:O17"/>
    <mergeCell ref="L18:O18"/>
    <mergeCell ref="L20:O20"/>
    <mergeCell ref="L21:O21"/>
    <mergeCell ref="L22:O22"/>
    <mergeCell ref="J20:K20"/>
    <mergeCell ref="J21:K21"/>
    <mergeCell ref="J22:K22"/>
    <mergeCell ref="J23:K23"/>
    <mergeCell ref="L19:O19"/>
    <mergeCell ref="R15:R16"/>
    <mergeCell ref="L16:O16"/>
    <mergeCell ref="L12:O12"/>
    <mergeCell ref="R10:R11"/>
    <mergeCell ref="L13:O14"/>
    <mergeCell ref="J13:K14"/>
    <mergeCell ref="P13:P14"/>
    <mergeCell ref="Q13:Q14"/>
    <mergeCell ref="R13:R14"/>
    <mergeCell ref="S15:T15"/>
    <mergeCell ref="S16:T16"/>
    <mergeCell ref="S8:T8"/>
    <mergeCell ref="U8:X8"/>
    <mergeCell ref="S9:T9"/>
    <mergeCell ref="U9:X9"/>
    <mergeCell ref="S5:AA5"/>
    <mergeCell ref="U6:X7"/>
    <mergeCell ref="S6:T7"/>
    <mergeCell ref="Y6:Y7"/>
    <mergeCell ref="Z6:Z7"/>
    <mergeCell ref="AA6:AA7"/>
    <mergeCell ref="U20:X20"/>
    <mergeCell ref="U21:X21"/>
    <mergeCell ref="U22:X22"/>
    <mergeCell ref="U23:X23"/>
    <mergeCell ref="S10:AA10"/>
    <mergeCell ref="S11:AA11"/>
    <mergeCell ref="S23:T23"/>
    <mergeCell ref="U12:X12"/>
    <mergeCell ref="U13:X13"/>
    <mergeCell ref="U14:X14"/>
    <mergeCell ref="U15:X15"/>
    <mergeCell ref="U16:X16"/>
    <mergeCell ref="U17:X17"/>
    <mergeCell ref="U18:X18"/>
    <mergeCell ref="U19:X19"/>
    <mergeCell ref="S17:T17"/>
    <mergeCell ref="S18:T18"/>
    <mergeCell ref="S19:T19"/>
    <mergeCell ref="S20:T20"/>
    <mergeCell ref="S21:T21"/>
    <mergeCell ref="S22:T22"/>
    <mergeCell ref="S12:T12"/>
    <mergeCell ref="S13:T13"/>
    <mergeCell ref="S14:T14"/>
    <mergeCell ref="S24:X24"/>
    <mergeCell ref="S25:X25"/>
    <mergeCell ref="S26:X26"/>
    <mergeCell ref="A29:I29"/>
    <mergeCell ref="J29:R29"/>
    <mergeCell ref="S29:AA29"/>
    <mergeCell ref="A24:F24"/>
    <mergeCell ref="A25:F25"/>
    <mergeCell ref="A26:F26"/>
    <mergeCell ref="J24:O24"/>
    <mergeCell ref="J25:O25"/>
    <mergeCell ref="J26:O26"/>
    <mergeCell ref="A28:AA28"/>
    <mergeCell ref="A32:B32"/>
    <mergeCell ref="J32:K32"/>
    <mergeCell ref="S32:T32"/>
    <mergeCell ref="C32:F32"/>
    <mergeCell ref="A31:I31"/>
    <mergeCell ref="A30:B30"/>
    <mergeCell ref="C30:F30"/>
    <mergeCell ref="J30:K30"/>
    <mergeCell ref="L30:O30"/>
    <mergeCell ref="S30:T30"/>
    <mergeCell ref="J31:R31"/>
    <mergeCell ref="S31:AA31"/>
    <mergeCell ref="U30:X30"/>
    <mergeCell ref="U32:X32"/>
    <mergeCell ref="A35:B35"/>
    <mergeCell ref="J35:K35"/>
    <mergeCell ref="S35:T35"/>
    <mergeCell ref="A36:B36"/>
    <mergeCell ref="S36:T36"/>
    <mergeCell ref="C35:F35"/>
    <mergeCell ref="C36:F36"/>
    <mergeCell ref="A33:B33"/>
    <mergeCell ref="J33:K33"/>
    <mergeCell ref="S33:T33"/>
    <mergeCell ref="A34:B34"/>
    <mergeCell ref="J34:K34"/>
    <mergeCell ref="S34:T34"/>
    <mergeCell ref="C33:F33"/>
    <mergeCell ref="C34:F34"/>
    <mergeCell ref="A37:B37"/>
    <mergeCell ref="J37:K37"/>
    <mergeCell ref="J38:K38"/>
    <mergeCell ref="S38:T38"/>
    <mergeCell ref="C37:F37"/>
    <mergeCell ref="C38:F38"/>
    <mergeCell ref="A38:B38"/>
    <mergeCell ref="L38:O38"/>
    <mergeCell ref="S37:AA37"/>
    <mergeCell ref="L37:O37"/>
    <mergeCell ref="U38:X38"/>
    <mergeCell ref="U33:X33"/>
    <mergeCell ref="U34:X34"/>
    <mergeCell ref="U35:X35"/>
    <mergeCell ref="U36:X36"/>
    <mergeCell ref="J36:R36"/>
    <mergeCell ref="L32:O32"/>
    <mergeCell ref="L33:O33"/>
    <mergeCell ref="L34:O34"/>
    <mergeCell ref="L35:O35"/>
    <mergeCell ref="U39:X39"/>
    <mergeCell ref="U40:X40"/>
    <mergeCell ref="U41:X41"/>
    <mergeCell ref="U42:X42"/>
    <mergeCell ref="A41:B41"/>
    <mergeCell ref="J41:K41"/>
    <mergeCell ref="S41:T41"/>
    <mergeCell ref="A42:B42"/>
    <mergeCell ref="J42:K42"/>
    <mergeCell ref="S42:T42"/>
    <mergeCell ref="C41:F41"/>
    <mergeCell ref="C42:F42"/>
    <mergeCell ref="L41:O41"/>
    <mergeCell ref="L42:O42"/>
    <mergeCell ref="J39:K39"/>
    <mergeCell ref="S39:T39"/>
    <mergeCell ref="A40:B40"/>
    <mergeCell ref="J40:K40"/>
    <mergeCell ref="S40:T40"/>
    <mergeCell ref="C40:F40"/>
    <mergeCell ref="L39:O39"/>
    <mergeCell ref="L40:O40"/>
    <mergeCell ref="A39:I39"/>
    <mergeCell ref="A49:B50"/>
    <mergeCell ref="C49:F50"/>
    <mergeCell ref="G49:G50"/>
    <mergeCell ref="A43:B43"/>
    <mergeCell ref="C43:F43"/>
    <mergeCell ref="A44:B44"/>
    <mergeCell ref="C44:F44"/>
    <mergeCell ref="A45:B45"/>
    <mergeCell ref="C45:F45"/>
    <mergeCell ref="A46:B47"/>
    <mergeCell ref="C46:F47"/>
    <mergeCell ref="G46:G47"/>
    <mergeCell ref="C52:F52"/>
    <mergeCell ref="A53:B53"/>
    <mergeCell ref="C53:F53"/>
    <mergeCell ref="A55:B55"/>
    <mergeCell ref="C55:F55"/>
    <mergeCell ref="P47:P48"/>
    <mergeCell ref="Q47:Q48"/>
    <mergeCell ref="R47:R48"/>
    <mergeCell ref="J43:K43"/>
    <mergeCell ref="L43:O43"/>
    <mergeCell ref="J46:K46"/>
    <mergeCell ref="L46:O46"/>
    <mergeCell ref="A48:B48"/>
    <mergeCell ref="C48:F48"/>
    <mergeCell ref="A51:B51"/>
    <mergeCell ref="C51:F51"/>
    <mergeCell ref="A52:B52"/>
    <mergeCell ref="J54:K54"/>
    <mergeCell ref="L54:O54"/>
    <mergeCell ref="J55:K55"/>
    <mergeCell ref="L55:O55"/>
    <mergeCell ref="J47:K48"/>
    <mergeCell ref="J51:R51"/>
    <mergeCell ref="J52:K52"/>
    <mergeCell ref="J44:K45"/>
    <mergeCell ref="L44:O45"/>
    <mergeCell ref="P44:P45"/>
    <mergeCell ref="Q44:Q45"/>
    <mergeCell ref="R44:R45"/>
    <mergeCell ref="U43:X43"/>
    <mergeCell ref="S44:T44"/>
    <mergeCell ref="U44:X44"/>
    <mergeCell ref="S45:T45"/>
    <mergeCell ref="U45:X45"/>
    <mergeCell ref="S43:T43"/>
    <mergeCell ref="L53:O53"/>
    <mergeCell ref="J56:K56"/>
    <mergeCell ref="L56:O56"/>
    <mergeCell ref="J57:K57"/>
    <mergeCell ref="U46:X46"/>
    <mergeCell ref="S47:T47"/>
    <mergeCell ref="U47:X47"/>
    <mergeCell ref="S48:T48"/>
    <mergeCell ref="U48:X48"/>
    <mergeCell ref="S53:T53"/>
    <mergeCell ref="U53:X53"/>
    <mergeCell ref="S49:T49"/>
    <mergeCell ref="U49:X49"/>
    <mergeCell ref="S50:T50"/>
    <mergeCell ref="U50:X50"/>
    <mergeCell ref="S46:T46"/>
    <mergeCell ref="L57:O57"/>
    <mergeCell ref="L52:O52"/>
    <mergeCell ref="J49:K49"/>
    <mergeCell ref="L49:O49"/>
    <mergeCell ref="J50:K50"/>
    <mergeCell ref="L50:O50"/>
    <mergeCell ref="L47:O48"/>
    <mergeCell ref="A62:I62"/>
    <mergeCell ref="S62:AA62"/>
    <mergeCell ref="A63:G63"/>
    <mergeCell ref="H63:I63"/>
    <mergeCell ref="S63:AA63"/>
    <mergeCell ref="J60:O60"/>
    <mergeCell ref="A58:F58"/>
    <mergeCell ref="A59:F59"/>
    <mergeCell ref="A60:F60"/>
    <mergeCell ref="J59:O59"/>
    <mergeCell ref="J58:O58"/>
    <mergeCell ref="H46:H47"/>
    <mergeCell ref="I46:I47"/>
    <mergeCell ref="S54:T54"/>
    <mergeCell ref="S58:X58"/>
    <mergeCell ref="S59:X59"/>
    <mergeCell ref="S60:X60"/>
    <mergeCell ref="S55:T55"/>
    <mergeCell ref="U55:X55"/>
    <mergeCell ref="S56:T56"/>
    <mergeCell ref="U56:X56"/>
    <mergeCell ref="S57:T57"/>
    <mergeCell ref="U57:X57"/>
    <mergeCell ref="S51:AA51"/>
    <mergeCell ref="U54:X54"/>
    <mergeCell ref="S52:T52"/>
    <mergeCell ref="U52:X52"/>
    <mergeCell ref="H49:H50"/>
    <mergeCell ref="I49:I50"/>
    <mergeCell ref="A54:I54"/>
    <mergeCell ref="A56:B56"/>
    <mergeCell ref="C56:F56"/>
    <mergeCell ref="A57:B57"/>
    <mergeCell ref="C57:F57"/>
    <mergeCell ref="J53:K53"/>
  </mergeCells>
  <conditionalFormatting sqref="G24">
    <cfRule type="cellIs" dxfId="21" priority="38" operator="lessThan">
      <formula>35</formula>
    </cfRule>
    <cfRule type="cellIs" dxfId="20" priority="39" operator="equal">
      <formula>35</formula>
    </cfRule>
    <cfRule type="cellIs" dxfId="19" priority="40" operator="greaterThan">
      <formula>35</formula>
    </cfRule>
  </conditionalFormatting>
  <conditionalFormatting sqref="P24">
    <cfRule type="cellIs" dxfId="18" priority="35" operator="lessThan">
      <formula>27</formula>
    </cfRule>
    <cfRule type="cellIs" dxfId="17" priority="36" operator="equal">
      <formula>27</formula>
    </cfRule>
    <cfRule type="cellIs" dxfId="16" priority="37" operator="greaterThan">
      <formula>27</formula>
    </cfRule>
  </conditionalFormatting>
  <conditionalFormatting sqref="Y24">
    <cfRule type="cellIs" dxfId="15" priority="32" operator="lessThan">
      <formula>4</formula>
    </cfRule>
    <cfRule type="cellIs" dxfId="14" priority="33" operator="equal">
      <formula>4</formula>
    </cfRule>
    <cfRule type="cellIs" dxfId="13" priority="34" operator="greaterThan">
      <formula>4</formula>
    </cfRule>
  </conditionalFormatting>
  <conditionalFormatting sqref="G58">
    <cfRule type="cellIs" dxfId="12" priority="20" operator="lessThan">
      <formula>18</formula>
    </cfRule>
    <cfRule type="cellIs" dxfId="11" priority="21" operator="equal">
      <formula>18</formula>
    </cfRule>
    <cfRule type="cellIs" dxfId="10" priority="22" operator="greaterThan">
      <formula>18</formula>
    </cfRule>
  </conditionalFormatting>
  <conditionalFormatting sqref="P58">
    <cfRule type="cellIs" dxfId="9" priority="11" operator="lessThan">
      <formula>18</formula>
    </cfRule>
    <cfRule type="cellIs" dxfId="8" priority="12" operator="equal">
      <formula>18</formula>
    </cfRule>
    <cfRule type="cellIs" dxfId="7" priority="13" operator="greaterThan">
      <formula>18</formula>
    </cfRule>
  </conditionalFormatting>
  <conditionalFormatting sqref="Y58">
    <cfRule type="cellIs" dxfId="6" priority="8" operator="lessThan">
      <formula>18</formula>
    </cfRule>
    <cfRule type="cellIs" dxfId="5" priority="9" operator="equal">
      <formula>18</formula>
    </cfRule>
    <cfRule type="cellIs" dxfId="4" priority="10" operator="greaterThan">
      <formula>18</formula>
    </cfRule>
  </conditionalFormatting>
  <conditionalFormatting sqref="H63:I63">
    <cfRule type="expression" dxfId="3" priority="6">
      <formula>$H$59=0</formula>
    </cfRule>
    <cfRule type="expression" dxfId="2" priority="7">
      <formula>$H$59&gt;0</formula>
    </cfRule>
  </conditionalFormatting>
  <conditionalFormatting sqref="S63:AA63">
    <cfRule type="cellIs" dxfId="1" priority="1" operator="equal">
      <formula>0</formula>
    </cfRule>
    <cfRule type="cellIs" dxfId="0" priority="2" operator="greaterThan">
      <formula>0</formula>
    </cfRule>
  </conditionalFormatting>
  <dataValidations disablePrompts="1" count="3">
    <dataValidation allowBlank="1" showInputMessage="1" showErrorMessage="1" prompt="Value calculated automatically." sqref="AA1" xr:uid="{00000000-0002-0000-0100-000000000000}"/>
    <dataValidation allowBlank="1" showInputMessage="1" showErrorMessage="1" prompt="Note: Instructions on where to find remaining number of GE units are located in the &quot;Instructions&quot; tab." sqref="U1" xr:uid="{00000000-0002-0000-0100-000001000000}"/>
    <dataValidation allowBlank="1" showErrorMessage="1" prompt="Note: Instructions on where to find remaining number of GE units are located in the &quot;Instructions&quot; tab." sqref="V1" xr:uid="{00000000-0002-0000-0100-000002000000}"/>
  </dataValidations>
  <pageMargins left="0.14499999999999999" right="0.14499999999999999" top="0.55000000000000004" bottom="0.14499999999999999" header="0.1" footer="0.3"/>
  <pageSetup scale="87" orientation="landscape" r:id="rId1"/>
  <headerFooter>
    <oddHeader xml:space="preserve">&amp;L&amp;G&amp;C&amp;"Bodoni MT,Regular"Cal Poly Pomona Geological Sciences Department
Progress Toward Geology B.S. Degree&amp;"-,Regular"
&amp;R&amp;"Arial,Regular"&amp;8Catalog Year: 2019-2020
Minimum Units Required: 120&amp;"-,Regular"&amp;11
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Progress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Flores</dc:creator>
  <cp:lastModifiedBy>Jonathan A. Nourse</cp:lastModifiedBy>
  <cp:lastPrinted>2018-07-16T03:57:56Z</cp:lastPrinted>
  <dcterms:created xsi:type="dcterms:W3CDTF">2018-05-24T03:26:37Z</dcterms:created>
  <dcterms:modified xsi:type="dcterms:W3CDTF">2019-06-10T19:54:52Z</dcterms:modified>
</cp:coreProperties>
</file>