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janourse_cpp_edu/Documents/Documents/GradProgram/GradContracts/"/>
    </mc:Choice>
  </mc:AlternateContent>
  <xr:revisionPtr revIDLastSave="12" documentId="8_{728148B1-39B1-434A-947A-9FE4D0E99AE7}" xr6:coauthVersionLast="47" xr6:coauthVersionMax="47" xr10:uidLastSave="{2D3C2123-E77A-4CF9-A735-8A0BC13FEEBA}"/>
  <workbookProtection workbookAlgorithmName="SHA-512" workbookHashValue="EoW7fb7EnRBtKSAxQ06ajii6mbmz0xaJ3QM+Y7pzpxiEBKhVdCiM0w7iQmBbfKzObBwcllBIfdIfxW43eZY4jw==" workbookSaltValue="Un4FXfjKqfmzTq6kYtguSQ==" workbookSpinCount="100000" lockStructure="1"/>
  <bookViews>
    <workbookView xWindow="-108" yWindow="-108" windowWidth="23256" windowHeight="12576" xr2:uid="{00000000-000D-0000-FFFF-FFFF00000000}"/>
  </bookViews>
  <sheets>
    <sheet name="Instructions" sheetId="4" r:id="rId1"/>
    <sheet name="Personal Info" sheetId="1" r:id="rId2"/>
    <sheet name="Sample Worksheet" sheetId="8" r:id="rId3"/>
    <sheet name="Course Worksheet" sheetId="2" r:id="rId4"/>
    <sheet name="Print Version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2" l="1"/>
  <c r="E27" i="2"/>
  <c r="E20" i="2"/>
  <c r="E20" i="8"/>
  <c r="E27" i="8"/>
  <c r="E28" i="8"/>
  <c r="I32" i="8"/>
  <c r="I33" i="8"/>
  <c r="I34" i="8"/>
  <c r="I35" i="8"/>
  <c r="I36" i="8"/>
  <c r="F12" i="3"/>
  <c r="F13" i="3"/>
  <c r="D12" i="3"/>
  <c r="D13" i="3"/>
  <c r="I23" i="8"/>
  <c r="I25" i="8"/>
  <c r="I26" i="8"/>
  <c r="I22" i="8"/>
  <c r="I24" i="8"/>
  <c r="I27" i="8"/>
  <c r="I15" i="8"/>
  <c r="I16" i="8"/>
  <c r="I17" i="8"/>
  <c r="I18" i="8"/>
  <c r="I19" i="8"/>
  <c r="I20" i="8"/>
  <c r="I28" i="8"/>
  <c r="I15" i="2"/>
  <c r="I16" i="2"/>
  <c r="I17" i="2"/>
  <c r="I18" i="2"/>
  <c r="I19" i="2"/>
  <c r="I20" i="2"/>
  <c r="I22" i="2"/>
  <c r="I23" i="2"/>
  <c r="I24" i="2"/>
  <c r="I25" i="2"/>
  <c r="I26" i="2"/>
  <c r="I27" i="2"/>
  <c r="I28" i="2"/>
  <c r="F12" i="8"/>
  <c r="F12" i="2"/>
  <c r="F20" i="8"/>
  <c r="F27" i="8"/>
  <c r="F28" i="8"/>
  <c r="F36" i="8"/>
  <c r="F37" i="8"/>
  <c r="I39" i="8"/>
  <c r="I8" i="8"/>
  <c r="I9" i="8"/>
  <c r="I10" i="8"/>
  <c r="I11" i="8"/>
  <c r="I12" i="8"/>
  <c r="I37" i="8"/>
  <c r="I38" i="8"/>
  <c r="E12" i="8"/>
  <c r="E36" i="8"/>
  <c r="E37" i="8"/>
  <c r="F36" i="2"/>
  <c r="E36" i="3"/>
  <c r="F36" i="3"/>
  <c r="I35" i="2"/>
  <c r="E36" i="2"/>
  <c r="E37" i="3"/>
  <c r="D36" i="3"/>
  <c r="E34" i="3"/>
  <c r="E33" i="3"/>
  <c r="E35" i="3"/>
  <c r="E9" i="3"/>
  <c r="E11" i="3"/>
  <c r="E12" i="3"/>
  <c r="E13" i="3"/>
  <c r="E14" i="3"/>
  <c r="C17" i="3"/>
  <c r="C18" i="3"/>
  <c r="D33" i="3"/>
  <c r="I33" i="2"/>
  <c r="I34" i="2"/>
  <c r="I32" i="2"/>
  <c r="I8" i="2"/>
  <c r="I9" i="2"/>
  <c r="I10" i="2"/>
  <c r="I11" i="2"/>
  <c r="I12" i="2"/>
  <c r="I37" i="2"/>
  <c r="F20" i="2"/>
  <c r="F27" i="2"/>
  <c r="F28" i="2"/>
  <c r="F37" i="2"/>
  <c r="I38" i="2"/>
  <c r="E12" i="2"/>
  <c r="E28" i="2"/>
  <c r="E37" i="2"/>
  <c r="E19" i="3"/>
  <c r="C28" i="3"/>
  <c r="C27" i="3"/>
  <c r="C26" i="3"/>
  <c r="C25" i="3"/>
  <c r="C24" i="3"/>
  <c r="B28" i="3"/>
  <c r="B27" i="3"/>
  <c r="B26" i="3"/>
  <c r="B25" i="3"/>
  <c r="B24" i="3"/>
  <c r="A28" i="3"/>
  <c r="A27" i="3"/>
  <c r="A26" i="3"/>
  <c r="A25" i="3"/>
  <c r="A24" i="3"/>
  <c r="A21" i="3"/>
  <c r="A20" i="3"/>
  <c r="A19" i="3"/>
  <c r="A18" i="3"/>
  <c r="A17" i="3"/>
  <c r="C21" i="3"/>
  <c r="C20" i="3"/>
  <c r="C19" i="3"/>
  <c r="B21" i="3"/>
  <c r="B20" i="3"/>
  <c r="B19" i="3"/>
  <c r="B18" i="3"/>
  <c r="B17" i="3"/>
  <c r="E38" i="3"/>
  <c r="E25" i="3"/>
  <c r="E26" i="3"/>
  <c r="E27" i="3"/>
  <c r="E28" i="3"/>
  <c r="E29" i="3"/>
  <c r="E30" i="3"/>
  <c r="E24" i="3"/>
  <c r="E18" i="3"/>
  <c r="E20" i="3"/>
  <c r="E21" i="3"/>
  <c r="E22" i="3"/>
  <c r="F34" i="3"/>
  <c r="F35" i="3"/>
  <c r="F33" i="3"/>
  <c r="F29" i="3"/>
  <c r="F11" i="3"/>
  <c r="F9" i="3"/>
  <c r="I3" i="3"/>
  <c r="I39" i="2"/>
  <c r="F28" i="3"/>
  <c r="F27" i="3"/>
  <c r="F26" i="3"/>
  <c r="F25" i="3"/>
  <c r="F24" i="3"/>
  <c r="F21" i="3"/>
  <c r="F20" i="3"/>
  <c r="F19" i="3"/>
  <c r="F18" i="3"/>
  <c r="F17" i="3"/>
  <c r="D35" i="3"/>
  <c r="D34" i="3"/>
  <c r="D17" i="3"/>
  <c r="D18" i="3"/>
  <c r="D19" i="3"/>
  <c r="D20" i="3"/>
  <c r="D21" i="3"/>
  <c r="D24" i="3"/>
  <c r="D25" i="3"/>
  <c r="D26" i="3"/>
  <c r="D27" i="3"/>
  <c r="D28" i="3"/>
  <c r="D11" i="3"/>
  <c r="D9" i="3"/>
  <c r="G6" i="3"/>
  <c r="G5" i="3"/>
  <c r="G4" i="3"/>
  <c r="E5" i="3"/>
  <c r="C6" i="3"/>
  <c r="C5" i="3"/>
  <c r="C4" i="3"/>
  <c r="A4" i="3"/>
  <c r="E17" i="3"/>
</calcChain>
</file>

<file path=xl/sharedStrings.xml><?xml version="1.0" encoding="utf-8"?>
<sst xmlns="http://schemas.openxmlformats.org/spreadsheetml/2006/main" count="415" uniqueCount="182">
  <si>
    <t>Phone</t>
  </si>
  <si>
    <t>Mailing Address</t>
  </si>
  <si>
    <t>Personal Information</t>
  </si>
  <si>
    <t>Alternate E-Mail</t>
  </si>
  <si>
    <t>Street</t>
  </si>
  <si>
    <t>City</t>
  </si>
  <si>
    <t>Zip Code</t>
  </si>
  <si>
    <t>Catalog Year</t>
  </si>
  <si>
    <t>Enter a telephone number where you can be reached</t>
  </si>
  <si>
    <t>Cal Poly E-mail Address</t>
  </si>
  <si>
    <t>Name</t>
  </si>
  <si>
    <t>First Name</t>
  </si>
  <si>
    <t>Middle Initial</t>
  </si>
  <si>
    <t>Required</t>
  </si>
  <si>
    <t>Reqired</t>
  </si>
  <si>
    <t>Optional</t>
  </si>
  <si>
    <t>Enter a personal e-mail where you can be reached</t>
  </si>
  <si>
    <t>Last Name</t>
  </si>
  <si>
    <t>Notes:</t>
  </si>
  <si>
    <t>Geology MS Course Worksheet</t>
  </si>
  <si>
    <t xml:space="preserve">Prefix </t>
  </si>
  <si>
    <t>Number</t>
  </si>
  <si>
    <t>Course Name</t>
  </si>
  <si>
    <t>Units</t>
  </si>
  <si>
    <t xml:space="preserve">Grade Earned </t>
  </si>
  <si>
    <t>GPA Points</t>
  </si>
  <si>
    <t>GSC</t>
  </si>
  <si>
    <t>Master's Thesis</t>
  </si>
  <si>
    <t>Units Earned</t>
  </si>
  <si>
    <t>Total Units</t>
  </si>
  <si>
    <t>Program GPA</t>
  </si>
  <si>
    <t>Grade Points Earned *(see below)</t>
  </si>
  <si>
    <t>Advanced Topics in Geosciences</t>
  </si>
  <si>
    <t xml:space="preserve"> Thesis Research</t>
  </si>
  <si>
    <t>Total GPA Points</t>
  </si>
  <si>
    <t>Grade Earned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</si>
  <si>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</si>
  <si>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</si>
  <si>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</si>
  <si>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</si>
  <si>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</si>
  <si>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</si>
  <si>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</si>
  <si>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</si>
  <si>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</si>
  <si>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</si>
  <si>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</si>
  <si>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</si>
  <si>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I</t>
  </si>
  <si>
    <t>RP</t>
  </si>
  <si>
    <t>General</t>
  </si>
  <si>
    <t>Note the tabs at the bottom of this page (if you don't see the tabs, click the maximize button in the upper</t>
  </si>
  <si>
    <t>The purpose of the worksheet is to help you plan your graduate work, tell you when you have sufficient</t>
  </si>
  <si>
    <t>Print Version</t>
  </si>
  <si>
    <t>When you have all of your courses and personal information entered, go to the Print Version sheet (see the tab below.)</t>
  </si>
  <si>
    <t>Explain the problem in the email. If you need to come to the office, send the Excel file in an email, or bring it with you</t>
  </si>
  <si>
    <t xml:space="preserve">units, keep track of your progress toward degree and program GPA (GPA in all program courses), and to print your </t>
  </si>
  <si>
    <t xml:space="preserve">The worksheet will calculate your GPA for every CPP course completed on the program worksheet. </t>
  </si>
  <si>
    <t>Go to this page (see tabs below) and enter the required information.</t>
  </si>
  <si>
    <t>Bronco ID</t>
  </si>
  <si>
    <t>Program for the Master of Science Degree in Geology</t>
  </si>
  <si>
    <t>E-mail</t>
  </si>
  <si>
    <t>Pref</t>
  </si>
  <si>
    <t>No</t>
  </si>
  <si>
    <t>Grade</t>
  </si>
  <si>
    <t>Bronco</t>
  </si>
  <si>
    <t>Street Address</t>
  </si>
  <si>
    <t>The state is assumed to be California</t>
  </si>
  <si>
    <t>(Submit to the Graduate Studies Office)</t>
  </si>
  <si>
    <t>Date:</t>
  </si>
  <si>
    <t>Acknowleged: Student Signature_______________________</t>
  </si>
  <si>
    <t>_______________</t>
  </si>
  <si>
    <t>Graduate Analyst:_____________________________</t>
  </si>
  <si>
    <t xml:space="preserve">                    Name: (Last, First)</t>
  </si>
  <si>
    <t>Graduate Office Use Only</t>
  </si>
  <si>
    <t>First Program Course Taken:</t>
  </si>
  <si>
    <t>Date________________________</t>
  </si>
  <si>
    <r>
      <rPr>
        <b/>
        <i/>
        <sz val="11"/>
        <color theme="1"/>
        <rFont val="Calibri"/>
        <family val="2"/>
        <scheme val="minor"/>
      </rPr>
      <t xml:space="preserve">GRADUATE OFFICE ONLY  </t>
    </r>
    <r>
      <rPr>
        <b/>
        <sz val="11"/>
        <color theme="1"/>
        <rFont val="Calibri"/>
        <family val="2"/>
        <scheme val="minor"/>
      </rPr>
      <t>Contract Reviewed and forwarded to Registrar's Office</t>
    </r>
  </si>
  <si>
    <t>Use scheme at right to  determine Grade Points to enter in Column H upon completion of course</t>
  </si>
  <si>
    <r>
      <t xml:space="preserve">If you can't solve the problem, see the </t>
    </r>
    <r>
      <rPr>
        <b/>
        <sz val="10"/>
        <rFont val="Times New Roman"/>
        <family val="1"/>
      </rPr>
      <t>HELP</t>
    </r>
    <r>
      <rPr>
        <sz val="10"/>
        <rFont val="Times New Roman"/>
        <family val="1"/>
      </rPr>
      <t xml:space="preserve"> below.</t>
    </r>
  </si>
  <si>
    <t>the most efficient path to completing you Geology M.S. degree!</t>
  </si>
  <si>
    <t xml:space="preserve">click the Course Worksheet tab to enter your graduate courses and grades; click the Sample Worksheet tab to see a </t>
  </si>
  <si>
    <t>completed example;  click the Print Version tab when you're ready to print and submit your Graduate Contract for final</t>
  </si>
  <si>
    <t xml:space="preserve"> approval and certification.</t>
  </si>
  <si>
    <t>Completion Required By:</t>
  </si>
  <si>
    <t>Area II Total</t>
  </si>
  <si>
    <t>Area I Total</t>
  </si>
  <si>
    <t>Area III Total</t>
  </si>
  <si>
    <t>California State Polytechnic University Graduate Contract:</t>
  </si>
  <si>
    <t>Fill in the blanks below to map out your plan to graduation; Print version will automatically populate</t>
  </si>
  <si>
    <t>Area II SubTotal</t>
  </si>
  <si>
    <t>Area II Subtotal</t>
  </si>
  <si>
    <t>Course Title</t>
  </si>
  <si>
    <t>**A minimum GPA  of 3.0 in Cal Poly Pomona</t>
  </si>
  <si>
    <t xml:space="preserve">  and Advance to Candidacy**</t>
  </si>
  <si>
    <t>courses is required to maintain graduate standing</t>
  </si>
  <si>
    <t>Total Units Earned Toward MS Degree</t>
  </si>
  <si>
    <t>A minimum GPA of 3.0 is required for graduation</t>
  </si>
  <si>
    <t xml:space="preserve">are only 0.25 inches, and printers vary, so problems may occur. </t>
  </si>
  <si>
    <t xml:space="preserve">Check the Area Totals under  Units Earned for each area to see if you have enough graduate subunits and total units. </t>
  </si>
  <si>
    <t>on a USB flash drive ("memorystick"). Without being able to see the actual Excel file, it will be difficult for</t>
  </si>
  <si>
    <t>Geology MS Program Worksheet Instructions:</t>
  </si>
  <si>
    <t xml:space="preserve">Geological Sciences Department Master's Degree Contract </t>
  </si>
  <si>
    <t xml:space="preserve">This graduate contract is used by your Graduate Advisor to monitor degree progress and help you map out a graduate course plan. </t>
  </si>
  <si>
    <t>Geology MS degree can be awarded.</t>
  </si>
  <si>
    <t xml:space="preserve">Also, the Print Version of this contract is used by the Registrar to certify your degree. Your  contract must be cleared before the  </t>
  </si>
  <si>
    <t>*Grade Points Earned</t>
  </si>
  <si>
    <t>*Grade Points Earned (see below)</t>
  </si>
  <si>
    <r>
      <t xml:space="preserve">Enter </t>
    </r>
    <r>
      <rPr>
        <b/>
        <i/>
        <sz val="12"/>
        <color rgb="FFFF0000"/>
        <rFont val="Calibri"/>
        <family val="2"/>
        <scheme val="minor"/>
      </rPr>
      <t xml:space="preserve">Units Earned </t>
    </r>
    <r>
      <rPr>
        <b/>
        <sz val="12"/>
        <color rgb="FFFF0000"/>
        <rFont val="Calibri"/>
        <family val="2"/>
        <scheme val="minor"/>
      </rPr>
      <t xml:space="preserve">and </t>
    </r>
    <r>
      <rPr>
        <b/>
        <i/>
        <sz val="12"/>
        <color rgb="FFFF0000"/>
        <rFont val="Calibri"/>
        <family val="2"/>
        <scheme val="minor"/>
      </rPr>
      <t>Grade Earned</t>
    </r>
    <r>
      <rPr>
        <b/>
        <sz val="12"/>
        <color rgb="FFFF0000"/>
        <rFont val="Calibri"/>
        <family val="2"/>
        <scheme val="minor"/>
      </rPr>
      <t xml:space="preserve"> and </t>
    </r>
    <r>
      <rPr>
        <b/>
        <i/>
        <sz val="12"/>
        <color rgb="FFFF0000"/>
        <rFont val="Calibri"/>
        <family val="2"/>
        <scheme val="minor"/>
      </rPr>
      <t xml:space="preserve">Grade Points </t>
    </r>
    <r>
      <rPr>
        <b/>
        <sz val="12"/>
        <color rgb="FFFF0000"/>
        <rFont val="Calibri"/>
        <family val="2"/>
        <scheme val="minor"/>
      </rPr>
      <t>only after completing each course</t>
    </r>
  </si>
  <si>
    <t>Presentation, Writing and Research Skills in the Geosciences</t>
  </si>
  <si>
    <t>5030L</t>
  </si>
  <si>
    <t>Field Investigations Laboratory</t>
  </si>
  <si>
    <t>Master's Thesis Proposal</t>
  </si>
  <si>
    <t>I. Program Core--6 units required</t>
  </si>
  <si>
    <t xml:space="preserve">II. Restrictive Elective Courses (19 units total required from approved catalog list; must include 12 units of 5000 level GSC courses, remainder may be 4000 level courses) </t>
  </si>
  <si>
    <t>Master's Degree Thesis</t>
  </si>
  <si>
    <t>Semester / Yr Enrolled</t>
  </si>
  <si>
    <t>III. Program Capstone--5 units required</t>
  </si>
  <si>
    <t xml:space="preserve">Enter your Catalog Year. This will be the Academic Year that you first enrolled in the Geology MS program. For example, Fall 2013 or Spring 2014: Catalog Year  = 2013-14; Fall 2014 or Spring 2015: Catalog Year = 2014-15; etc. </t>
  </si>
  <si>
    <t>Total Units must sum to 30 for Graduation</t>
  </si>
  <si>
    <t>I. Required Subject Area Courses (6 units)</t>
  </si>
  <si>
    <t>III. Program Capstone (5 units)</t>
  </si>
  <si>
    <t>Total I,II&amp;III</t>
  </si>
  <si>
    <t>Semester/Yr</t>
  </si>
  <si>
    <t>GPA should automatically calculate in Cell I38</t>
  </si>
  <si>
    <t xml:space="preserve">II. Elective Courses (19 units total required from approved catalog list; must include 12 units 5000 level GSC courses, remainder may be 4000 level) </t>
  </si>
  <si>
    <t>Fall 2018</t>
  </si>
  <si>
    <t>5640/L</t>
  </si>
  <si>
    <t>5340/L</t>
  </si>
  <si>
    <t>5450/L</t>
  </si>
  <si>
    <t>Spring 2019</t>
  </si>
  <si>
    <t>Fall 2019</t>
  </si>
  <si>
    <t>Fall 2020</t>
  </si>
  <si>
    <t>Enter Course Number, Title and Units for each course you plan to take; also enter the semester you plan to enroll</t>
  </si>
  <si>
    <t>Spring 2020</t>
  </si>
  <si>
    <t>4010/L</t>
  </si>
  <si>
    <t>4440/L</t>
  </si>
  <si>
    <t>Field Module in Mojave Desert</t>
  </si>
  <si>
    <t>Tectonics</t>
  </si>
  <si>
    <t>GIS Applications</t>
  </si>
  <si>
    <t>Advanced Hydrogeology</t>
  </si>
  <si>
    <t>5330/L</t>
  </si>
  <si>
    <t>Advanced Shallow Subsurface Geophysics</t>
  </si>
  <si>
    <t>Advanced Topics in Structural Geology / Tectonics</t>
  </si>
  <si>
    <t>Quaternary Geology</t>
  </si>
  <si>
    <t>491L</t>
  </si>
  <si>
    <t>Title of 5000 Level Course</t>
  </si>
  <si>
    <t>Title of 4000 Level Course</t>
  </si>
  <si>
    <r>
      <t xml:space="preserve">*Enter </t>
    </r>
    <r>
      <rPr>
        <b/>
        <i/>
        <sz val="12"/>
        <color rgb="FFFF0000"/>
        <rFont val="Calibri"/>
        <family val="2"/>
        <scheme val="minor"/>
      </rPr>
      <t xml:space="preserve">Units Earned </t>
    </r>
    <r>
      <rPr>
        <b/>
        <sz val="12"/>
        <color rgb="FFFF0000"/>
        <rFont val="Calibri"/>
        <family val="2"/>
        <scheme val="minor"/>
      </rPr>
      <t xml:space="preserve">and </t>
    </r>
    <r>
      <rPr>
        <b/>
        <i/>
        <sz val="12"/>
        <color rgb="FFFF0000"/>
        <rFont val="Calibri"/>
        <family val="2"/>
        <scheme val="minor"/>
      </rPr>
      <t>Grade Earned</t>
    </r>
    <r>
      <rPr>
        <b/>
        <sz val="12"/>
        <color rgb="FFFF0000"/>
        <rFont val="Calibri"/>
        <family val="2"/>
        <scheme val="minor"/>
      </rPr>
      <t xml:space="preserve"> and </t>
    </r>
    <r>
      <rPr>
        <b/>
        <i/>
        <sz val="12"/>
        <color rgb="FFFF0000"/>
        <rFont val="Calibri"/>
        <family val="2"/>
        <scheme val="minor"/>
      </rPr>
      <t xml:space="preserve">Grade Points </t>
    </r>
    <r>
      <rPr>
        <b/>
        <sz val="12"/>
        <color rgb="FFFF0000"/>
        <rFont val="Calibri"/>
        <family val="2"/>
        <scheme val="minor"/>
      </rPr>
      <t>only after completing each course*</t>
    </r>
  </si>
  <si>
    <t>**Total Units must sum to 30 for Graduation**</t>
  </si>
  <si>
    <t>This is your official e-mail for Cal Poly communications--please have this forwarded to your personal email account</t>
  </si>
  <si>
    <r>
      <t xml:space="preserve">Enter the following information in the white cells.  </t>
    </r>
    <r>
      <rPr>
        <b/>
        <sz val="14"/>
        <color rgb="FFFF0000"/>
        <rFont val="Calibri"/>
        <family val="2"/>
        <scheme val="minor"/>
      </rPr>
      <t>This will automatically populate the Print Version</t>
    </r>
  </si>
  <si>
    <t>**30 Total Units and a minimum CPP GPA of 3.0 are required for graduation**</t>
  </si>
  <si>
    <t>This sheet is set to print on one Letter size  (8.5 x 11) page, so all you should have to do is click the Print button. Margins</t>
  </si>
  <si>
    <t xml:space="preserve">Please update your Course Worksheet regularly and share your progress with your Graduate Advisor.  This will help you stay on </t>
  </si>
  <si>
    <t>Check the data in Columns F and I frequently to stay focused on your Degree Progress</t>
  </si>
  <si>
    <t>A minimum GPA  of 3.0 in Cal Poly Pomona</t>
  </si>
  <si>
    <r>
      <t>Geology MS Course Worksheet--(This is a</t>
    </r>
    <r>
      <rPr>
        <b/>
        <i/>
        <sz val="20"/>
        <color theme="1"/>
        <rFont val="Calibri"/>
        <family val="2"/>
        <scheme val="minor"/>
      </rPr>
      <t xml:space="preserve"> sample </t>
    </r>
    <r>
      <rPr>
        <b/>
        <sz val="20"/>
        <color theme="1"/>
        <rFont val="Calibri"/>
        <family val="2"/>
        <scheme val="minor"/>
      </rPr>
      <t>of the format to print out)</t>
    </r>
  </si>
  <si>
    <t>Contract Received in Grad Office:</t>
  </si>
  <si>
    <t>Semester/ Year___________________</t>
  </si>
  <si>
    <t>Semester/Year_________________</t>
  </si>
  <si>
    <t>Approved:     Committee Chair:_________________________</t>
  </si>
  <si>
    <t>Committee Member:___________________________</t>
  </si>
  <si>
    <t>Alternate Comm. Member______________________</t>
  </si>
  <si>
    <t>Graduate Coordinator:_________________________</t>
  </si>
  <si>
    <t>Department Chair:____________________________</t>
  </si>
  <si>
    <t>College Dean:________________________________</t>
  </si>
  <si>
    <t>__________________</t>
  </si>
  <si>
    <r>
      <t>right corner area). Typing in the information under the "</t>
    </r>
    <r>
      <rPr>
        <b/>
        <sz val="11"/>
        <color theme="1"/>
        <rFont val="Calibri"/>
        <family val="2"/>
        <scheme val="minor"/>
      </rPr>
      <t>Worksheet</t>
    </r>
    <r>
      <rPr>
        <sz val="11"/>
        <color theme="1"/>
        <rFont val="Calibri"/>
        <family val="2"/>
        <scheme val="minor"/>
      </rPr>
      <t>" and "</t>
    </r>
    <r>
      <rPr>
        <b/>
        <sz val="11"/>
        <color theme="1"/>
        <rFont val="Calibri"/>
        <family val="2"/>
        <scheme val="minor"/>
      </rPr>
      <t>Personal Information</t>
    </r>
    <r>
      <rPr>
        <sz val="11"/>
        <color theme="1"/>
        <rFont val="Calibri"/>
        <family val="2"/>
        <scheme val="minor"/>
      </rPr>
      <t>" sections automatically</t>
    </r>
  </si>
  <si>
    <r>
      <t>fills in the "</t>
    </r>
    <r>
      <rPr>
        <b/>
        <sz val="11"/>
        <color theme="1"/>
        <rFont val="Calibri"/>
        <family val="2"/>
        <scheme val="minor"/>
      </rPr>
      <t>Print Version</t>
    </r>
    <r>
      <rPr>
        <sz val="11"/>
        <color theme="1"/>
        <rFont val="Calibri"/>
        <family val="2"/>
        <scheme val="minor"/>
      </rPr>
      <t xml:space="preserve">" for you. Click the Personal Info tab to enter your name and other needed information; click the   </t>
    </r>
  </si>
  <si>
    <r>
      <t xml:space="preserve">Simply fill in your course information as you develop your course plan  </t>
    </r>
    <r>
      <rPr>
        <b/>
        <i/>
        <sz val="11"/>
        <color theme="1"/>
        <rFont val="Calibri"/>
        <family val="2"/>
        <scheme val="minor"/>
      </rPr>
      <t>If you haven't taken a course yet,</t>
    </r>
  </si>
  <si>
    <r>
      <rPr>
        <b/>
        <i/>
        <sz val="11"/>
        <color theme="1"/>
        <rFont val="Calibri"/>
        <family val="2"/>
        <scheme val="minor"/>
      </rPr>
      <t>fill in the units, but leave the Units Earned and Grade columns blank.</t>
    </r>
    <r>
      <rPr>
        <sz val="11"/>
        <color theme="1"/>
        <rFont val="Calibri"/>
        <family val="2"/>
        <scheme val="minor"/>
      </rPr>
      <t xml:space="preserve"> Enter info only in specific cells; most cells are locked.</t>
    </r>
  </si>
  <si>
    <t>You don't enter anything on this sheet, because all of the information has been automatically populated from other sheets.</t>
  </si>
  <si>
    <t>Course Worksheet</t>
  </si>
  <si>
    <t>HELP??</t>
  </si>
  <si>
    <t>If you need help, contact your Graduate Advisor. A good approach is to send an email with your Excel file attached.</t>
  </si>
  <si>
    <t>the Graduate Advisor to help you.</t>
  </si>
  <si>
    <t xml:space="preserve">II. Restrictive Elective Courses (19 units total required from approved catalog list; must include 12 units of 5000 level GSC courses, remainder may be 4000 level courses). Course Numbers must match catalog listings </t>
  </si>
  <si>
    <t>Presentation, Writing and Research Skills in Geosciences</t>
  </si>
  <si>
    <r>
      <t>Program for the Master of Science Degree in Geology form (a.k.a. the "</t>
    </r>
    <r>
      <rPr>
        <b/>
        <sz val="11"/>
        <color theme="1"/>
        <rFont val="Calibri"/>
        <family val="2"/>
        <scheme val="minor"/>
      </rPr>
      <t>Graduate Contract</t>
    </r>
    <r>
      <rPr>
        <sz val="11"/>
        <color theme="1"/>
        <rFont val="Calibri"/>
        <family val="2"/>
        <scheme val="minor"/>
      </rPr>
      <t>" or "</t>
    </r>
    <r>
      <rPr>
        <b/>
        <sz val="11"/>
        <color theme="1"/>
        <rFont val="Calibri"/>
        <family val="2"/>
        <scheme val="minor"/>
      </rPr>
      <t>Program of Study"</t>
    </r>
    <r>
      <rPr>
        <sz val="11"/>
        <color theme="1"/>
        <rFont val="Calibri"/>
        <family val="2"/>
        <scheme val="minor"/>
      </rPr>
      <t>).</t>
    </r>
  </si>
  <si>
    <t>If you plan to substitute a pre-approved course that deviates from Catalog listings of the Geology MS program, enter GSC 5990</t>
  </si>
  <si>
    <t>or GSC 4990 under Course number and fill in "Special Topics--(insert course name and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</si>
</sst>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i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4" fillId="0" borderId="0" xfId="0" applyFont="1"/>
    <xf numFmtId="0" fontId="11" fillId="0" borderId="0" xfId="0" applyFont="1"/>
    <xf numFmtId="0" fontId="3" fillId="0" borderId="0" xfId="0" applyFont="1"/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8" fillId="5" borderId="10" xfId="0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2" fontId="16" fillId="5" borderId="35" xfId="0" applyNumberFormat="1" applyFont="1" applyFill="1" applyBorder="1" applyAlignment="1" applyProtection="1">
      <alignment horizontal="center"/>
    </xf>
    <xf numFmtId="0" fontId="5" fillId="2" borderId="15" xfId="0" applyFont="1" applyFill="1" applyBorder="1" applyProtection="1"/>
    <xf numFmtId="0" fontId="6" fillId="2" borderId="18" xfId="0" applyFont="1" applyFill="1" applyBorder="1" applyProtection="1"/>
    <xf numFmtId="0" fontId="2" fillId="2" borderId="18" xfId="0" applyFont="1" applyFill="1" applyBorder="1" applyProtection="1"/>
    <xf numFmtId="0" fontId="4" fillId="2" borderId="18" xfId="0" applyFont="1" applyFill="1" applyBorder="1" applyProtection="1"/>
    <xf numFmtId="0" fontId="4" fillId="2" borderId="18" xfId="0" applyFont="1" applyFill="1" applyBorder="1" applyAlignment="1" applyProtection="1">
      <alignment horizontal="right"/>
    </xf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Protection="1"/>
    <xf numFmtId="0" fontId="1" fillId="2" borderId="17" xfId="0" applyFont="1" applyFill="1" applyBorder="1" applyProtection="1"/>
    <xf numFmtId="0" fontId="1" fillId="2" borderId="13" xfId="0" applyFont="1" applyFill="1" applyBorder="1" applyProtection="1"/>
    <xf numFmtId="0" fontId="0" fillId="2" borderId="13" xfId="0" applyFill="1" applyBorder="1" applyProtection="1"/>
    <xf numFmtId="0" fontId="4" fillId="2" borderId="13" xfId="0" applyFont="1" applyFill="1" applyBorder="1" applyAlignment="1" applyProtection="1">
      <alignment horizontal="center"/>
    </xf>
    <xf numFmtId="0" fontId="4" fillId="2" borderId="13" xfId="0" applyFont="1" applyFill="1" applyBorder="1" applyProtection="1"/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</xf>
    <xf numFmtId="2" fontId="16" fillId="0" borderId="35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6" borderId="18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11" fillId="6" borderId="1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6" borderId="19" xfId="0" applyFont="1" applyFill="1" applyBorder="1" applyAlignment="1" applyProtection="1">
      <alignment horizont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9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vertical="center"/>
      <protection locked="0"/>
    </xf>
    <xf numFmtId="0" fontId="1" fillId="5" borderId="21" xfId="0" applyFont="1" applyFill="1" applyBorder="1" applyAlignment="1" applyProtection="1">
      <alignment horizontal="center"/>
    </xf>
    <xf numFmtId="0" fontId="0" fillId="5" borderId="35" xfId="0" applyFont="1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35" xfId="0" applyFill="1" applyBorder="1" applyAlignment="1" applyProtection="1">
      <alignment horizontal="center"/>
    </xf>
    <xf numFmtId="0" fontId="14" fillId="2" borderId="13" xfId="0" applyFont="1" applyFill="1" applyBorder="1" applyProtection="1"/>
    <xf numFmtId="0" fontId="14" fillId="2" borderId="13" xfId="0" applyFont="1" applyFill="1" applyBorder="1" applyAlignment="1" applyProtection="1">
      <alignment wrapText="1"/>
    </xf>
    <xf numFmtId="0" fontId="14" fillId="2" borderId="20" xfId="0" applyFont="1" applyFill="1" applyBorder="1" applyAlignment="1" applyProtection="1">
      <alignment wrapText="1"/>
    </xf>
    <xf numFmtId="0" fontId="0" fillId="0" borderId="5" xfId="0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>
      <alignment horizontal="center" vertical="center"/>
    </xf>
    <xf numFmtId="0" fontId="0" fillId="3" borderId="3" xfId="0" applyFill="1" applyBorder="1" applyProtection="1"/>
    <xf numFmtId="0" fontId="0" fillId="3" borderId="4" xfId="0" applyFill="1" applyBorder="1" applyProtection="1"/>
    <xf numFmtId="0" fontId="0" fillId="4" borderId="5" xfId="0" applyFill="1" applyBorder="1" applyAlignment="1" applyProtection="1">
      <alignment horizontal="left"/>
    </xf>
    <xf numFmtId="0" fontId="0" fillId="4" borderId="0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Alignment="1" applyProtection="1">
      <alignment horizontal="left"/>
    </xf>
    <xf numFmtId="0" fontId="0" fillId="4" borderId="8" xfId="0" applyFill="1" applyBorder="1" applyProtection="1"/>
    <xf numFmtId="0" fontId="0" fillId="4" borderId="9" xfId="0" applyFill="1" applyBorder="1" applyProtection="1"/>
    <xf numFmtId="0" fontId="12" fillId="4" borderId="5" xfId="0" applyFont="1" applyFill="1" applyBorder="1" applyAlignment="1" applyProtection="1">
      <alignment horizontal="left"/>
    </xf>
    <xf numFmtId="0" fontId="21" fillId="4" borderId="5" xfId="0" applyFont="1" applyFill="1" applyBorder="1" applyAlignment="1" applyProtection="1">
      <alignment horizontal="left"/>
    </xf>
    <xf numFmtId="0" fontId="16" fillId="4" borderId="0" xfId="0" applyFont="1" applyFill="1" applyBorder="1" applyProtection="1"/>
    <xf numFmtId="0" fontId="0" fillId="3" borderId="12" xfId="0" applyFill="1" applyBorder="1" applyProtection="1"/>
    <xf numFmtId="0" fontId="0" fillId="3" borderId="10" xfId="0" applyFill="1" applyBorder="1" applyProtection="1"/>
    <xf numFmtId="0" fontId="19" fillId="4" borderId="5" xfId="0" applyFont="1" applyFill="1" applyBorder="1" applyAlignment="1" applyProtection="1">
      <alignment horizontal="left"/>
    </xf>
    <xf numFmtId="0" fontId="16" fillId="4" borderId="6" xfId="0" applyFont="1" applyFill="1" applyBorder="1" applyProtection="1"/>
    <xf numFmtId="0" fontId="7" fillId="4" borderId="5" xfId="0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left"/>
    </xf>
    <xf numFmtId="0" fontId="22" fillId="4" borderId="5" xfId="0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12" fillId="4" borderId="6" xfId="0" applyFont="1" applyFill="1" applyBorder="1" applyProtection="1"/>
    <xf numFmtId="0" fontId="22" fillId="4" borderId="5" xfId="0" applyFont="1" applyFill="1" applyBorder="1" applyProtection="1"/>
    <xf numFmtId="0" fontId="22" fillId="4" borderId="7" xfId="0" applyFont="1" applyFill="1" applyBorder="1" applyProtection="1"/>
    <xf numFmtId="0" fontId="5" fillId="4" borderId="2" xfId="0" applyFont="1" applyFill="1" applyBorder="1" applyProtection="1"/>
    <xf numFmtId="0" fontId="1" fillId="4" borderId="3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6" fillId="4" borderId="5" xfId="0" applyFont="1" applyFill="1" applyBorder="1" applyProtection="1"/>
    <xf numFmtId="0" fontId="1" fillId="4" borderId="0" xfId="0" applyFont="1" applyFill="1" applyBorder="1" applyProtection="1"/>
    <xf numFmtId="0" fontId="0" fillId="4" borderId="7" xfId="0" applyFill="1" applyBorder="1" applyProtection="1"/>
    <xf numFmtId="0" fontId="25" fillId="3" borderId="2" xfId="0" applyFont="1" applyFill="1" applyBorder="1" applyAlignment="1" applyProtection="1">
      <alignment horizontal="left"/>
    </xf>
    <xf numFmtId="0" fontId="25" fillId="3" borderId="11" xfId="0" applyFont="1" applyFill="1" applyBorder="1" applyAlignment="1" applyProtection="1">
      <alignment horizontal="left"/>
    </xf>
    <xf numFmtId="0" fontId="0" fillId="0" borderId="0" xfId="0" applyProtection="1"/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21" xfId="0" applyBorder="1" applyAlignment="1" applyProtection="1"/>
    <xf numFmtId="0" fontId="10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1" fillId="0" borderId="23" xfId="0" applyFont="1" applyBorder="1" applyProtection="1"/>
    <xf numFmtId="0" fontId="1" fillId="0" borderId="29" xfId="0" applyFont="1" applyBorder="1" applyAlignment="1" applyProtection="1">
      <alignment wrapText="1"/>
    </xf>
    <xf numFmtId="0" fontId="0" fillId="0" borderId="5" xfId="0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1" fillId="0" borderId="0" xfId="0" applyFont="1" applyProtection="1"/>
    <xf numFmtId="0" fontId="14" fillId="0" borderId="5" xfId="0" applyFont="1" applyBorder="1" applyAlignment="1" applyProtection="1">
      <alignment horizontal="center" wrapText="1"/>
    </xf>
    <xf numFmtId="0" fontId="14" fillId="0" borderId="5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5" borderId="13" xfId="0" applyFont="1" applyFill="1" applyBorder="1" applyAlignment="1" applyProtection="1">
      <alignment horizontal="center" wrapText="1"/>
    </xf>
    <xf numFmtId="0" fontId="0" fillId="5" borderId="18" xfId="0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39" xfId="0" applyFont="1" applyFill="1" applyBorder="1" applyAlignment="1" applyProtection="1">
      <alignment horizontal="center" vertical="center"/>
    </xf>
    <xf numFmtId="0" fontId="0" fillId="5" borderId="21" xfId="0" applyFont="1" applyFill="1" applyBorder="1" applyAlignment="1" applyProtection="1">
      <alignment horizontal="center" vertical="center"/>
    </xf>
    <xf numFmtId="0" fontId="0" fillId="5" borderId="40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0" fillId="5" borderId="23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 wrapText="1"/>
    </xf>
    <xf numFmtId="0" fontId="0" fillId="5" borderId="18" xfId="0" applyFill="1" applyBorder="1" applyAlignment="1" applyProtection="1">
      <alignment horizontal="center"/>
    </xf>
    <xf numFmtId="0" fontId="0" fillId="5" borderId="40" xfId="0" applyFill="1" applyBorder="1" applyAlignment="1" applyProtection="1">
      <alignment horizontal="center"/>
    </xf>
    <xf numFmtId="0" fontId="0" fillId="5" borderId="21" xfId="0" applyFill="1" applyBorder="1" applyAlignment="1" applyProtection="1"/>
    <xf numFmtId="0" fontId="10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center"/>
    </xf>
    <xf numFmtId="0" fontId="0" fillId="5" borderId="7" xfId="0" applyFill="1" applyBorder="1" applyProtection="1"/>
    <xf numFmtId="0" fontId="0" fillId="5" borderId="8" xfId="0" applyFill="1" applyBorder="1" applyProtection="1"/>
    <xf numFmtId="0" fontId="0" fillId="5" borderId="8" xfId="0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 wrapText="1"/>
    </xf>
    <xf numFmtId="0" fontId="1" fillId="5" borderId="23" xfId="0" applyFont="1" applyFill="1" applyBorder="1" applyProtection="1"/>
    <xf numFmtId="0" fontId="1" fillId="5" borderId="29" xfId="0" applyFont="1" applyFill="1" applyBorder="1" applyAlignment="1" applyProtection="1">
      <alignment wrapText="1"/>
    </xf>
    <xf numFmtId="0" fontId="0" fillId="5" borderId="5" xfId="0" applyFill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 wrapText="1"/>
    </xf>
    <xf numFmtId="0" fontId="0" fillId="5" borderId="7" xfId="0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5" fillId="0" borderId="1" xfId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5" fillId="5" borderId="32" xfId="0" applyFont="1" applyFill="1" applyBorder="1" applyAlignment="1" applyProtection="1">
      <alignment horizontal="center"/>
    </xf>
    <xf numFmtId="0" fontId="5" fillId="5" borderId="31" xfId="0" applyFont="1" applyFill="1" applyBorder="1" applyAlignment="1" applyProtection="1">
      <alignment horizontal="center"/>
    </xf>
    <xf numFmtId="0" fontId="5" fillId="5" borderId="33" xfId="0" applyFont="1" applyFill="1" applyBorder="1" applyAlignment="1" applyProtection="1">
      <alignment horizontal="center"/>
    </xf>
    <xf numFmtId="0" fontId="4" fillId="5" borderId="24" xfId="0" applyFont="1" applyFill="1" applyBorder="1" applyAlignment="1" applyProtection="1">
      <alignment horizontal="left"/>
    </xf>
    <xf numFmtId="0" fontId="4" fillId="5" borderId="26" xfId="0" applyFont="1" applyFill="1" applyBorder="1" applyAlignment="1" applyProtection="1">
      <alignment horizontal="left"/>
    </xf>
    <xf numFmtId="0" fontId="4" fillId="5" borderId="34" xfId="0" applyFont="1" applyFill="1" applyBorder="1" applyAlignment="1" applyProtection="1">
      <alignment horizontal="left"/>
    </xf>
    <xf numFmtId="0" fontId="14" fillId="5" borderId="24" xfId="0" applyFont="1" applyFill="1" applyBorder="1" applyAlignment="1" applyProtection="1">
      <alignment horizontal="center"/>
    </xf>
    <xf numFmtId="0" fontId="14" fillId="5" borderId="26" xfId="0" applyFont="1" applyFill="1" applyBorder="1" applyAlignment="1" applyProtection="1">
      <alignment horizontal="center"/>
    </xf>
    <xf numFmtId="0" fontId="14" fillId="5" borderId="34" xfId="0" applyFont="1" applyFill="1" applyBorder="1" applyAlignment="1" applyProtection="1">
      <alignment horizontal="center"/>
    </xf>
    <xf numFmtId="0" fontId="14" fillId="5" borderId="36" xfId="0" applyFont="1" applyFill="1" applyBorder="1" applyAlignment="1" applyProtection="1">
      <alignment horizontal="center"/>
    </xf>
    <xf numFmtId="0" fontId="14" fillId="5" borderId="37" xfId="0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center"/>
    </xf>
    <xf numFmtId="0" fontId="6" fillId="5" borderId="32" xfId="0" applyFont="1" applyFill="1" applyBorder="1" applyAlignment="1" applyProtection="1">
      <alignment horizontal="left"/>
    </xf>
    <xf numFmtId="0" fontId="6" fillId="5" borderId="31" xfId="0" applyFont="1" applyFill="1" applyBorder="1" applyAlignment="1" applyProtection="1">
      <alignment horizontal="left"/>
    </xf>
    <xf numFmtId="0" fontId="6" fillId="5" borderId="33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left" wrapText="1"/>
    </xf>
    <xf numFmtId="0" fontId="6" fillId="5" borderId="12" xfId="0" applyFont="1" applyFill="1" applyBorder="1" applyAlignment="1" applyProtection="1">
      <alignment horizontal="left" wrapText="1"/>
    </xf>
    <xf numFmtId="0" fontId="6" fillId="5" borderId="10" xfId="0" applyFont="1" applyFill="1" applyBorder="1" applyAlignment="1" applyProtection="1">
      <alignment horizontal="left" wrapText="1"/>
    </xf>
    <xf numFmtId="0" fontId="0" fillId="5" borderId="27" xfId="0" applyFill="1" applyBorder="1" applyAlignment="1" applyProtection="1">
      <alignment horizontal="right"/>
    </xf>
    <xf numFmtId="0" fontId="0" fillId="5" borderId="28" xfId="0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right"/>
    </xf>
    <xf numFmtId="0" fontId="6" fillId="5" borderId="11" xfId="0" applyFont="1" applyFill="1" applyBorder="1" applyAlignment="1" applyProtection="1">
      <alignment horizontal="left"/>
    </xf>
    <xf numFmtId="0" fontId="6" fillId="5" borderId="12" xfId="0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0" fontId="14" fillId="0" borderId="3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left"/>
    </xf>
    <xf numFmtId="0" fontId="6" fillId="0" borderId="31" xfId="0" applyFont="1" applyBorder="1" applyAlignment="1" applyProtection="1">
      <alignment horizontal="left"/>
    </xf>
    <xf numFmtId="0" fontId="6" fillId="0" borderId="33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0" fillId="0" borderId="27" xfId="0" applyBorder="1" applyAlignment="1" applyProtection="1">
      <alignment horizontal="right"/>
    </xf>
    <xf numFmtId="0" fontId="0" fillId="0" borderId="28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4" fillId="0" borderId="24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left"/>
    </xf>
    <xf numFmtId="0" fontId="14" fillId="0" borderId="36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right" vertical="center"/>
      <protection locked="0"/>
    </xf>
    <xf numFmtId="0" fontId="10" fillId="0" borderId="47" xfId="0" applyFont="1" applyBorder="1" applyAlignment="1" applyProtection="1">
      <alignment horizontal="right" vertical="center"/>
      <protection locked="0"/>
    </xf>
    <xf numFmtId="0" fontId="10" fillId="0" borderId="43" xfId="0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3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19" zoomScaleNormal="100" workbookViewId="0">
      <selection activeCell="A33" sqref="A33:XFD33"/>
    </sheetView>
  </sheetViews>
  <sheetFormatPr defaultColWidth="9.109375" defaultRowHeight="14.4" x14ac:dyDescent="0.3"/>
  <cols>
    <col min="1" max="16384" width="9.109375" style="174"/>
  </cols>
  <sheetData>
    <row r="1" spans="1:12" ht="25.8" x14ac:dyDescent="0.5">
      <c r="A1" s="165" t="s">
        <v>102</v>
      </c>
      <c r="B1" s="166"/>
      <c r="C1" s="166"/>
      <c r="D1" s="166"/>
      <c r="E1" s="167"/>
      <c r="F1" s="167"/>
      <c r="G1" s="167"/>
      <c r="H1" s="167"/>
      <c r="I1" s="167"/>
      <c r="J1" s="167"/>
      <c r="K1" s="167"/>
      <c r="L1" s="168"/>
    </row>
    <row r="2" spans="1:12" ht="18" x14ac:dyDescent="0.35">
      <c r="A2" s="169" t="s">
        <v>101</v>
      </c>
      <c r="B2" s="170"/>
      <c r="C2" s="170"/>
      <c r="D2" s="170"/>
      <c r="E2" s="146"/>
      <c r="F2" s="146"/>
      <c r="G2" s="146"/>
      <c r="H2" s="146"/>
      <c r="I2" s="146"/>
      <c r="J2" s="146"/>
      <c r="K2" s="146"/>
      <c r="L2" s="147"/>
    </row>
    <row r="3" spans="1:12" ht="15" thickBot="1" x14ac:dyDescent="0.35">
      <c r="A3" s="171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ht="17.399999999999999" x14ac:dyDescent="0.3">
      <c r="A4" s="172" t="s">
        <v>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x14ac:dyDescent="0.3">
      <c r="A5" s="156" t="s">
        <v>103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7"/>
    </row>
    <row r="6" spans="1:12" x14ac:dyDescent="0.3">
      <c r="A6" s="156" t="s">
        <v>105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7"/>
    </row>
    <row r="7" spans="1:12" x14ac:dyDescent="0.3">
      <c r="A7" s="156" t="s">
        <v>104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7"/>
    </row>
    <row r="8" spans="1:12" x14ac:dyDescent="0.3">
      <c r="A8" s="158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</row>
    <row r="9" spans="1:12" x14ac:dyDescent="0.3">
      <c r="A9" s="145" t="s">
        <v>51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</row>
    <row r="10" spans="1:12" x14ac:dyDescent="0.3">
      <c r="A10" s="145" t="s">
        <v>168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2" x14ac:dyDescent="0.3">
      <c r="A11" s="145" t="s">
        <v>169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x14ac:dyDescent="0.3">
      <c r="A12" s="145" t="s">
        <v>81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x14ac:dyDescent="0.3">
      <c r="A13" s="159" t="s">
        <v>82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1:12" x14ac:dyDescent="0.3">
      <c r="A14" s="159" t="s">
        <v>83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7"/>
    </row>
    <row r="15" spans="1:12" x14ac:dyDescent="0.3">
      <c r="A15" s="159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x14ac:dyDescent="0.3">
      <c r="A16" s="160" t="s">
        <v>154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2"/>
    </row>
    <row r="17" spans="1:12" x14ac:dyDescent="0.3">
      <c r="A17" s="163" t="s">
        <v>80</v>
      </c>
      <c r="B17" s="161"/>
      <c r="C17" s="161"/>
      <c r="D17" s="161"/>
      <c r="E17" s="161"/>
      <c r="F17" s="161"/>
      <c r="G17" s="146"/>
      <c r="H17" s="146"/>
      <c r="I17" s="146"/>
      <c r="J17" s="146"/>
      <c r="K17" s="146"/>
      <c r="L17" s="147"/>
    </row>
    <row r="18" spans="1:12" x14ac:dyDescent="0.3">
      <c r="A18" s="163"/>
      <c r="B18" s="161"/>
      <c r="C18" s="161"/>
      <c r="D18" s="161"/>
      <c r="E18" s="161"/>
      <c r="F18" s="161"/>
      <c r="G18" s="146"/>
      <c r="H18" s="146"/>
      <c r="I18" s="146"/>
      <c r="J18" s="146"/>
      <c r="K18" s="146"/>
      <c r="L18" s="147"/>
    </row>
    <row r="19" spans="1:12" ht="15" thickBot="1" x14ac:dyDescent="0.35">
      <c r="A19" s="164" t="s">
        <v>155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</row>
    <row r="20" spans="1:12" ht="17.399999999999999" x14ac:dyDescent="0.3">
      <c r="A20" s="172" t="s">
        <v>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4"/>
    </row>
    <row r="21" spans="1:12" x14ac:dyDescent="0.3">
      <c r="A21" s="145" t="s">
        <v>58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7"/>
    </row>
    <row r="22" spans="1:12" ht="15" thickBot="1" x14ac:dyDescent="0.3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2" ht="17.399999999999999" x14ac:dyDescent="0.3">
      <c r="A23" s="172" t="s">
        <v>173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4"/>
    </row>
    <row r="24" spans="1:12" x14ac:dyDescent="0.3">
      <c r="A24" s="145" t="s">
        <v>52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x14ac:dyDescent="0.3">
      <c r="A25" s="145" t="s">
        <v>56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x14ac:dyDescent="0.3">
      <c r="A26" s="145" t="s">
        <v>179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</row>
    <row r="27" spans="1:12" x14ac:dyDescent="0.3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7"/>
    </row>
    <row r="28" spans="1:12" x14ac:dyDescent="0.3">
      <c r="A28" s="145" t="s">
        <v>170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7"/>
    </row>
    <row r="29" spans="1:12" x14ac:dyDescent="0.3">
      <c r="A29" s="145" t="s">
        <v>171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x14ac:dyDescent="0.3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7"/>
    </row>
    <row r="31" spans="1:12" x14ac:dyDescent="0.3">
      <c r="A31" s="145" t="s">
        <v>180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x14ac:dyDescent="0.3">
      <c r="A32" s="145" t="s">
        <v>181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</row>
    <row r="33" spans="1:12" x14ac:dyDescent="0.3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2" x14ac:dyDescent="0.3">
      <c r="A34" s="145" t="s">
        <v>57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x14ac:dyDescent="0.3">
      <c r="A35" s="145" t="s">
        <v>99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</row>
    <row r="36" spans="1:12" x14ac:dyDescent="0.3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</row>
    <row r="37" spans="1:12" ht="21" x14ac:dyDescent="0.4">
      <c r="A37" s="152" t="s">
        <v>152</v>
      </c>
      <c r="B37" s="153"/>
      <c r="C37" s="153"/>
      <c r="D37" s="153"/>
      <c r="E37" s="153"/>
      <c r="F37" s="153"/>
      <c r="G37" s="153"/>
      <c r="H37" s="146"/>
      <c r="I37" s="146"/>
      <c r="J37" s="146"/>
      <c r="K37" s="146"/>
      <c r="L37" s="147"/>
    </row>
    <row r="38" spans="1:12" ht="15" thickBot="1" x14ac:dyDescent="0.3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7"/>
    </row>
    <row r="39" spans="1:12" ht="18" thickBot="1" x14ac:dyDescent="0.35">
      <c r="A39" s="173" t="s">
        <v>53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5"/>
    </row>
    <row r="40" spans="1:12" x14ac:dyDescent="0.3">
      <c r="A40" s="145" t="s">
        <v>54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7"/>
    </row>
    <row r="41" spans="1:12" x14ac:dyDescent="0.3">
      <c r="A41" s="151" t="s">
        <v>172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</row>
    <row r="42" spans="1:12" x14ac:dyDescent="0.3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7"/>
    </row>
    <row r="43" spans="1:12" x14ac:dyDescent="0.3">
      <c r="A43" s="145" t="s">
        <v>153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7"/>
    </row>
    <row r="44" spans="1:12" x14ac:dyDescent="0.3">
      <c r="A44" s="145" t="s">
        <v>98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</row>
    <row r="45" spans="1:12" ht="15" thickBot="1" x14ac:dyDescent="0.35">
      <c r="A45" s="148" t="s">
        <v>79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</row>
    <row r="46" spans="1:12" ht="17.399999999999999" x14ac:dyDescent="0.3">
      <c r="A46" s="172" t="s">
        <v>174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4"/>
    </row>
    <row r="47" spans="1:12" x14ac:dyDescent="0.3">
      <c r="A47" s="145" t="s">
        <v>175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7"/>
    </row>
    <row r="48" spans="1:12" x14ac:dyDescent="0.3">
      <c r="A48" s="145" t="s">
        <v>55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spans="1:12" x14ac:dyDescent="0.3">
      <c r="A49" s="145" t="s">
        <v>100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7"/>
    </row>
    <row r="50" spans="1:12" ht="15" thickBot="1" x14ac:dyDescent="0.35">
      <c r="A50" s="148" t="s">
        <v>176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50"/>
    </row>
  </sheetData>
  <sheetProtection algorithmName="SHA-512" hashValue="rj9CiyxGnkhGDKEYTimLo12ZimsIHdtcr01MTwYW5SXq2mvFWNSpfORrU/RGgdehJNKgX9SCPkcjaAX1R/fyiQ==" saltValue="upAKKaJ67E//jeFq+eudVQ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topLeftCell="A7" zoomScaleNormal="100" workbookViewId="0">
      <selection activeCell="B5" sqref="B5"/>
    </sheetView>
  </sheetViews>
  <sheetFormatPr defaultColWidth="9.109375" defaultRowHeight="14.4" x14ac:dyDescent="0.3"/>
  <cols>
    <col min="1" max="1" width="23.109375" style="174" customWidth="1"/>
    <col min="2" max="2" width="29.88671875" style="193" customWidth="1"/>
    <col min="3" max="3" width="61.5546875" style="174" customWidth="1"/>
    <col min="4" max="16384" width="9.109375" style="174"/>
  </cols>
  <sheetData>
    <row r="1" spans="1:3" ht="25.8" x14ac:dyDescent="0.5">
      <c r="A1" s="22" t="s">
        <v>2</v>
      </c>
      <c r="B1" s="256"/>
      <c r="C1" s="29"/>
    </row>
    <row r="2" spans="1:3" ht="18" x14ac:dyDescent="0.35">
      <c r="A2" s="23" t="s">
        <v>151</v>
      </c>
      <c r="B2" s="257"/>
      <c r="C2" s="30"/>
    </row>
    <row r="3" spans="1:3" ht="25.8" x14ac:dyDescent="0.5">
      <c r="A3" s="24"/>
      <c r="B3" s="258"/>
      <c r="C3" s="31"/>
    </row>
    <row r="4" spans="1:3" ht="15.6" x14ac:dyDescent="0.3">
      <c r="A4" s="25" t="s">
        <v>10</v>
      </c>
      <c r="B4" s="255"/>
      <c r="C4" s="32" t="s">
        <v>18</v>
      </c>
    </row>
    <row r="5" spans="1:3" ht="15.6" x14ac:dyDescent="0.3">
      <c r="A5" s="26" t="s">
        <v>17</v>
      </c>
      <c r="B5" s="252"/>
      <c r="C5" s="133" t="s">
        <v>13</v>
      </c>
    </row>
    <row r="6" spans="1:3" ht="15.6" x14ac:dyDescent="0.3">
      <c r="A6" s="26" t="s">
        <v>11</v>
      </c>
      <c r="B6" s="252"/>
      <c r="C6" s="133" t="s">
        <v>14</v>
      </c>
    </row>
    <row r="7" spans="1:3" ht="15.6" x14ac:dyDescent="0.3">
      <c r="A7" s="26" t="s">
        <v>12</v>
      </c>
      <c r="B7" s="252"/>
      <c r="C7" s="33" t="s">
        <v>15</v>
      </c>
    </row>
    <row r="8" spans="1:3" ht="15.6" x14ac:dyDescent="0.3">
      <c r="A8" s="26"/>
      <c r="B8" s="255"/>
      <c r="C8" s="33"/>
    </row>
    <row r="9" spans="1:3" ht="15.6" x14ac:dyDescent="0.3">
      <c r="A9" s="27" t="s">
        <v>59</v>
      </c>
      <c r="B9" s="252"/>
      <c r="C9" s="133" t="s">
        <v>13</v>
      </c>
    </row>
    <row r="10" spans="1:3" ht="15.6" x14ac:dyDescent="0.3">
      <c r="A10" s="25"/>
      <c r="B10" s="255"/>
      <c r="C10" s="33"/>
    </row>
    <row r="11" spans="1:3" ht="31.2" x14ac:dyDescent="0.3">
      <c r="A11" s="25" t="s">
        <v>9</v>
      </c>
      <c r="B11" s="253"/>
      <c r="C11" s="134" t="s">
        <v>150</v>
      </c>
    </row>
    <row r="12" spans="1:3" ht="15.6" x14ac:dyDescent="0.3">
      <c r="A12" s="25" t="s">
        <v>3</v>
      </c>
      <c r="B12" s="253"/>
      <c r="C12" s="133" t="s">
        <v>16</v>
      </c>
    </row>
    <row r="13" spans="1:3" ht="15.6" x14ac:dyDescent="0.3">
      <c r="A13" s="25"/>
      <c r="B13" s="255"/>
      <c r="C13" s="33"/>
    </row>
    <row r="14" spans="1:3" ht="15.6" x14ac:dyDescent="0.3">
      <c r="A14" s="25" t="s">
        <v>0</v>
      </c>
      <c r="B14" s="252"/>
      <c r="C14" s="133" t="s">
        <v>8</v>
      </c>
    </row>
    <row r="15" spans="1:3" ht="15.6" x14ac:dyDescent="0.3">
      <c r="A15" s="25"/>
      <c r="B15" s="255"/>
      <c r="C15" s="33"/>
    </row>
    <row r="16" spans="1:3" ht="15.6" x14ac:dyDescent="0.3">
      <c r="A16" s="25"/>
      <c r="B16" s="255"/>
      <c r="C16" s="33"/>
    </row>
    <row r="17" spans="1:3" ht="15.6" x14ac:dyDescent="0.3">
      <c r="A17" s="25" t="s">
        <v>1</v>
      </c>
      <c r="B17" s="255"/>
      <c r="C17" s="33" t="s">
        <v>67</v>
      </c>
    </row>
    <row r="18" spans="1:3" ht="15.6" x14ac:dyDescent="0.3">
      <c r="A18" s="26" t="s">
        <v>4</v>
      </c>
      <c r="B18" s="252"/>
      <c r="C18" s="33"/>
    </row>
    <row r="19" spans="1:3" ht="15.6" x14ac:dyDescent="0.3">
      <c r="A19" s="26" t="s">
        <v>5</v>
      </c>
      <c r="B19" s="252"/>
      <c r="C19" s="33"/>
    </row>
    <row r="20" spans="1:3" ht="15.6" x14ac:dyDescent="0.3">
      <c r="A20" s="26" t="s">
        <v>6</v>
      </c>
      <c r="B20" s="252"/>
      <c r="C20" s="33"/>
    </row>
    <row r="21" spans="1:3" ht="15.6" x14ac:dyDescent="0.3">
      <c r="A21" s="25"/>
      <c r="B21" s="255"/>
      <c r="C21" s="33"/>
    </row>
    <row r="22" spans="1:3" ht="67.5" customHeight="1" thickBot="1" x14ac:dyDescent="0.35">
      <c r="A22" s="28" t="s">
        <v>7</v>
      </c>
      <c r="B22" s="254"/>
      <c r="C22" s="135" t="s">
        <v>118</v>
      </c>
    </row>
  </sheetData>
  <sheetProtection algorithmName="SHA-512" hashValue="VxZxpsGo8YimbACFGEniltOBv1VEuc8ZTmJeO2ZpLEpJlhg6Ao8Pgtr9nPOXPtLqXoZUKqAwo6TJ4duboVK3kg==" saltValue="lWpiJcw7fSSjh6M1HX21zw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workbookViewId="0">
      <selection activeCell="J40" sqref="J40"/>
    </sheetView>
  </sheetViews>
  <sheetFormatPr defaultColWidth="9.109375" defaultRowHeight="14.4" x14ac:dyDescent="0.3"/>
  <cols>
    <col min="1" max="2" width="9.109375" style="174"/>
    <col min="3" max="3" width="47.88671875" style="193" customWidth="1"/>
    <col min="4" max="4" width="12.109375" style="174" customWidth="1"/>
    <col min="5" max="5" width="8.88671875" style="174" customWidth="1"/>
    <col min="6" max="6" width="7.5546875" style="174" customWidth="1"/>
    <col min="7" max="7" width="9.109375" style="174"/>
    <col min="8" max="8" width="14.88671875" style="174" customWidth="1"/>
    <col min="9" max="9" width="7.88671875" style="174" customWidth="1"/>
    <col min="10" max="16384" width="9.109375" style="174"/>
  </cols>
  <sheetData>
    <row r="1" spans="1:9" ht="25.8" x14ac:dyDescent="0.5">
      <c r="A1" s="262" t="s">
        <v>157</v>
      </c>
      <c r="B1" s="263"/>
      <c r="C1" s="263"/>
      <c r="D1" s="263"/>
      <c r="E1" s="263"/>
      <c r="F1" s="263"/>
      <c r="G1" s="263"/>
      <c r="H1" s="263"/>
      <c r="I1" s="264"/>
    </row>
    <row r="2" spans="1:9" ht="15.6" x14ac:dyDescent="0.3">
      <c r="A2" s="265" t="s">
        <v>89</v>
      </c>
      <c r="B2" s="266"/>
      <c r="C2" s="266"/>
      <c r="D2" s="266"/>
      <c r="E2" s="266"/>
      <c r="F2" s="266"/>
      <c r="G2" s="266"/>
      <c r="H2" s="266"/>
      <c r="I2" s="267"/>
    </row>
    <row r="3" spans="1:9" ht="15.6" x14ac:dyDescent="0.3">
      <c r="A3" s="265" t="s">
        <v>133</v>
      </c>
      <c r="B3" s="266"/>
      <c r="C3" s="266"/>
      <c r="D3" s="266"/>
      <c r="E3" s="266"/>
      <c r="F3" s="266"/>
      <c r="G3" s="266"/>
      <c r="H3" s="266"/>
      <c r="I3" s="267"/>
    </row>
    <row r="4" spans="1:9" ht="15.6" x14ac:dyDescent="0.3">
      <c r="A4" s="268" t="s">
        <v>108</v>
      </c>
      <c r="B4" s="269"/>
      <c r="C4" s="269"/>
      <c r="D4" s="269"/>
      <c r="E4" s="269"/>
      <c r="F4" s="269"/>
      <c r="G4" s="269"/>
      <c r="H4" s="269"/>
      <c r="I4" s="270"/>
    </row>
    <row r="5" spans="1:9" ht="16.2" thickBot="1" x14ac:dyDescent="0.35">
      <c r="A5" s="271" t="s">
        <v>119</v>
      </c>
      <c r="B5" s="272"/>
      <c r="C5" s="272"/>
      <c r="D5" s="272"/>
      <c r="E5" s="272"/>
      <c r="F5" s="272"/>
      <c r="G5" s="272"/>
      <c r="H5" s="272"/>
      <c r="I5" s="273"/>
    </row>
    <row r="6" spans="1:9" ht="18" x14ac:dyDescent="0.35">
      <c r="A6" s="274" t="s">
        <v>113</v>
      </c>
      <c r="B6" s="275"/>
      <c r="C6" s="275"/>
      <c r="D6" s="275"/>
      <c r="E6" s="275"/>
      <c r="F6" s="275"/>
      <c r="G6" s="275"/>
      <c r="H6" s="275"/>
      <c r="I6" s="276"/>
    </row>
    <row r="7" spans="1:9" s="179" customFormat="1" ht="43.2" x14ac:dyDescent="0.3">
      <c r="A7" s="217" t="s">
        <v>20</v>
      </c>
      <c r="B7" s="16" t="s">
        <v>21</v>
      </c>
      <c r="C7" s="16" t="s">
        <v>22</v>
      </c>
      <c r="D7" s="218" t="s">
        <v>116</v>
      </c>
      <c r="E7" s="16" t="s">
        <v>23</v>
      </c>
      <c r="F7" s="219" t="s">
        <v>28</v>
      </c>
      <c r="G7" s="219" t="s">
        <v>24</v>
      </c>
      <c r="H7" s="219" t="s">
        <v>107</v>
      </c>
      <c r="I7" s="220" t="s">
        <v>25</v>
      </c>
    </row>
    <row r="8" spans="1:9" s="183" customFormat="1" x14ac:dyDescent="0.3">
      <c r="A8" s="221" t="s">
        <v>26</v>
      </c>
      <c r="B8" s="222">
        <v>4100</v>
      </c>
      <c r="C8" s="222" t="s">
        <v>109</v>
      </c>
      <c r="D8" s="14" t="s">
        <v>130</v>
      </c>
      <c r="E8" s="14">
        <v>2</v>
      </c>
      <c r="F8" s="14">
        <v>2</v>
      </c>
      <c r="G8" s="14" t="s">
        <v>36</v>
      </c>
      <c r="H8" s="14">
        <v>4</v>
      </c>
      <c r="I8" s="19">
        <f>F8*H8</f>
        <v>8</v>
      </c>
    </row>
    <row r="9" spans="1:9" s="183" customFormat="1" x14ac:dyDescent="0.3">
      <c r="A9" s="221" t="s">
        <v>26</v>
      </c>
      <c r="B9" s="222">
        <v>5010</v>
      </c>
      <c r="C9" s="222" t="s">
        <v>32</v>
      </c>
      <c r="D9" s="14" t="s">
        <v>126</v>
      </c>
      <c r="E9" s="14">
        <v>2</v>
      </c>
      <c r="F9" s="14">
        <v>2</v>
      </c>
      <c r="G9" s="14" t="s">
        <v>42</v>
      </c>
      <c r="H9" s="14">
        <v>2</v>
      </c>
      <c r="I9" s="19">
        <f>F9*H9</f>
        <v>4</v>
      </c>
    </row>
    <row r="10" spans="1:9" s="183" customFormat="1" x14ac:dyDescent="0.3">
      <c r="A10" s="221" t="s">
        <v>26</v>
      </c>
      <c r="B10" s="223" t="s">
        <v>110</v>
      </c>
      <c r="C10" s="222" t="s">
        <v>111</v>
      </c>
      <c r="D10" s="14" t="s">
        <v>126</v>
      </c>
      <c r="E10" s="14">
        <v>1</v>
      </c>
      <c r="F10" s="14">
        <v>1</v>
      </c>
      <c r="G10" s="14" t="s">
        <v>38</v>
      </c>
      <c r="H10" s="14">
        <v>3.3</v>
      </c>
      <c r="I10" s="19">
        <f t="shared" ref="I10:I11" si="0">F10*H10</f>
        <v>3.3</v>
      </c>
    </row>
    <row r="11" spans="1:9" s="183" customFormat="1" x14ac:dyDescent="0.3">
      <c r="A11" s="221" t="s">
        <v>26</v>
      </c>
      <c r="B11" s="224">
        <v>6930</v>
      </c>
      <c r="C11" s="222" t="s">
        <v>112</v>
      </c>
      <c r="D11" s="14" t="s">
        <v>126</v>
      </c>
      <c r="E11" s="14">
        <v>1</v>
      </c>
      <c r="F11" s="14">
        <v>1</v>
      </c>
      <c r="G11" s="14" t="s">
        <v>39</v>
      </c>
      <c r="H11" s="14">
        <v>3</v>
      </c>
      <c r="I11" s="19">
        <f t="shared" si="0"/>
        <v>3</v>
      </c>
    </row>
    <row r="12" spans="1:9" s="183" customFormat="1" ht="16.2" thickBot="1" x14ac:dyDescent="0.35">
      <c r="A12" s="225"/>
      <c r="B12" s="226"/>
      <c r="C12" s="226"/>
      <c r="D12" s="227" t="s">
        <v>86</v>
      </c>
      <c r="E12" s="129">
        <f>SUM(E8:E11)</f>
        <v>6</v>
      </c>
      <c r="F12" s="129">
        <f>SUM(F8:F11)</f>
        <v>6</v>
      </c>
      <c r="G12" s="226"/>
      <c r="H12" s="226"/>
      <c r="I12" s="130">
        <f>SUM(I8:I11)</f>
        <v>18.3</v>
      </c>
    </row>
    <row r="13" spans="1:9" ht="37.5" customHeight="1" thickBot="1" x14ac:dyDescent="0.4">
      <c r="A13" s="277" t="s">
        <v>114</v>
      </c>
      <c r="B13" s="278"/>
      <c r="C13" s="278"/>
      <c r="D13" s="278"/>
      <c r="E13" s="278"/>
      <c r="F13" s="278"/>
      <c r="G13" s="278"/>
      <c r="H13" s="278"/>
      <c r="I13" s="279"/>
    </row>
    <row r="14" spans="1:9" s="193" customFormat="1" ht="43.2" x14ac:dyDescent="0.3">
      <c r="A14" s="228" t="s">
        <v>20</v>
      </c>
      <c r="B14" s="229" t="s">
        <v>21</v>
      </c>
      <c r="C14" s="230" t="s">
        <v>146</v>
      </c>
      <c r="D14" s="218" t="s">
        <v>116</v>
      </c>
      <c r="E14" s="229" t="s">
        <v>23</v>
      </c>
      <c r="F14" s="218" t="s">
        <v>28</v>
      </c>
      <c r="G14" s="218" t="s">
        <v>24</v>
      </c>
      <c r="H14" s="218" t="s">
        <v>107</v>
      </c>
      <c r="I14" s="231" t="s">
        <v>25</v>
      </c>
    </row>
    <row r="15" spans="1:9" s="193" customFormat="1" x14ac:dyDescent="0.3">
      <c r="A15" s="232" t="s">
        <v>26</v>
      </c>
      <c r="B15" s="15" t="s">
        <v>129</v>
      </c>
      <c r="C15" s="14" t="s">
        <v>140</v>
      </c>
      <c r="D15" s="15" t="s">
        <v>126</v>
      </c>
      <c r="E15" s="15">
        <v>3</v>
      </c>
      <c r="F15" s="15">
        <v>3</v>
      </c>
      <c r="G15" s="15" t="s">
        <v>39</v>
      </c>
      <c r="H15" s="15">
        <v>3</v>
      </c>
      <c r="I15" s="20">
        <f>F15*H15</f>
        <v>9</v>
      </c>
    </row>
    <row r="16" spans="1:9" s="193" customFormat="1" x14ac:dyDescent="0.3">
      <c r="A16" s="232" t="s">
        <v>26</v>
      </c>
      <c r="B16" s="15" t="s">
        <v>127</v>
      </c>
      <c r="C16" s="14" t="s">
        <v>142</v>
      </c>
      <c r="D16" s="15" t="s">
        <v>130</v>
      </c>
      <c r="E16" s="15">
        <v>3</v>
      </c>
      <c r="F16" s="15">
        <v>3</v>
      </c>
      <c r="G16" s="15" t="s">
        <v>41</v>
      </c>
      <c r="H16" s="15">
        <v>2.2999999999999998</v>
      </c>
      <c r="I16" s="20">
        <f t="shared" ref="I16:I26" si="1">F16*H16</f>
        <v>6.8999999999999995</v>
      </c>
    </row>
    <row r="17" spans="1:9" s="193" customFormat="1" x14ac:dyDescent="0.3">
      <c r="A17" s="232" t="s">
        <v>26</v>
      </c>
      <c r="B17" s="15" t="s">
        <v>141</v>
      </c>
      <c r="C17" s="14" t="s">
        <v>143</v>
      </c>
      <c r="D17" s="15" t="s">
        <v>130</v>
      </c>
      <c r="E17" s="15">
        <v>3</v>
      </c>
      <c r="F17" s="15">
        <v>3</v>
      </c>
      <c r="G17" s="15" t="s">
        <v>37</v>
      </c>
      <c r="H17" s="15">
        <v>3.7</v>
      </c>
      <c r="I17" s="20">
        <f t="shared" si="1"/>
        <v>11.100000000000001</v>
      </c>
    </row>
    <row r="18" spans="1:9" s="193" customFormat="1" x14ac:dyDescent="0.3">
      <c r="A18" s="232" t="s">
        <v>26</v>
      </c>
      <c r="B18" s="15" t="s">
        <v>128</v>
      </c>
      <c r="C18" s="14" t="s">
        <v>144</v>
      </c>
      <c r="D18" s="15" t="s">
        <v>131</v>
      </c>
      <c r="E18" s="15">
        <v>3</v>
      </c>
      <c r="F18" s="15">
        <v>3</v>
      </c>
      <c r="G18" s="15" t="s">
        <v>40</v>
      </c>
      <c r="H18" s="15">
        <v>2.7</v>
      </c>
      <c r="I18" s="20">
        <f t="shared" si="1"/>
        <v>8.1000000000000014</v>
      </c>
    </row>
    <row r="19" spans="1:9" s="193" customFormat="1" x14ac:dyDescent="0.3">
      <c r="A19" s="232" t="s">
        <v>26</v>
      </c>
      <c r="B19" s="15"/>
      <c r="C19" s="14"/>
      <c r="D19" s="15"/>
      <c r="E19" s="15"/>
      <c r="F19" s="15"/>
      <c r="G19" s="15"/>
      <c r="H19" s="15"/>
      <c r="I19" s="20">
        <f t="shared" si="1"/>
        <v>0</v>
      </c>
    </row>
    <row r="20" spans="1:9" s="193" customFormat="1" x14ac:dyDescent="0.3">
      <c r="A20" s="233"/>
      <c r="B20" s="234"/>
      <c r="C20" s="280" t="s">
        <v>91</v>
      </c>
      <c r="D20" s="281"/>
      <c r="E20" s="131">
        <f>SUM(E15:E19)</f>
        <v>12</v>
      </c>
      <c r="F20" s="131">
        <f>SUM(F15:F19)</f>
        <v>12</v>
      </c>
      <c r="G20" s="131"/>
      <c r="H20" s="131"/>
      <c r="I20" s="132">
        <f>SUM(I15:I19)</f>
        <v>35.1</v>
      </c>
    </row>
    <row r="21" spans="1:9" s="193" customFormat="1" ht="43.2" x14ac:dyDescent="0.3">
      <c r="A21" s="217" t="s">
        <v>20</v>
      </c>
      <c r="B21" s="16" t="s">
        <v>21</v>
      </c>
      <c r="C21" s="235" t="s">
        <v>147</v>
      </c>
      <c r="D21" s="219" t="s">
        <v>116</v>
      </c>
      <c r="E21" s="16" t="s">
        <v>23</v>
      </c>
      <c r="F21" s="219" t="s">
        <v>28</v>
      </c>
      <c r="G21" s="219" t="s">
        <v>24</v>
      </c>
      <c r="H21" s="219" t="s">
        <v>107</v>
      </c>
      <c r="I21" s="220" t="s">
        <v>25</v>
      </c>
    </row>
    <row r="22" spans="1:9" s="193" customFormat="1" x14ac:dyDescent="0.3">
      <c r="A22" s="232" t="s">
        <v>26</v>
      </c>
      <c r="B22" s="15" t="s">
        <v>145</v>
      </c>
      <c r="C22" s="14" t="s">
        <v>137</v>
      </c>
      <c r="D22" s="15" t="s">
        <v>130</v>
      </c>
      <c r="E22" s="15">
        <v>1</v>
      </c>
      <c r="F22" s="15">
        <v>1</v>
      </c>
      <c r="G22" s="15" t="s">
        <v>41</v>
      </c>
      <c r="H22" s="15">
        <v>2.2999999999999998</v>
      </c>
      <c r="I22" s="20">
        <f t="shared" si="1"/>
        <v>2.2999999999999998</v>
      </c>
    </row>
    <row r="23" spans="1:9" s="193" customFormat="1" x14ac:dyDescent="0.3">
      <c r="A23" s="232" t="s">
        <v>26</v>
      </c>
      <c r="B23" s="15" t="s">
        <v>135</v>
      </c>
      <c r="C23" s="14" t="s">
        <v>139</v>
      </c>
      <c r="D23" s="15" t="s">
        <v>126</v>
      </c>
      <c r="E23" s="15">
        <v>3</v>
      </c>
      <c r="F23" s="15">
        <v>3</v>
      </c>
      <c r="G23" s="15" t="s">
        <v>36</v>
      </c>
      <c r="H23" s="15">
        <v>4</v>
      </c>
      <c r="I23" s="20">
        <f t="shared" si="1"/>
        <v>12</v>
      </c>
    </row>
    <row r="24" spans="1:9" s="193" customFormat="1" x14ac:dyDescent="0.3">
      <c r="A24" s="232" t="s">
        <v>26</v>
      </c>
      <c r="B24" s="15" t="s">
        <v>136</v>
      </c>
      <c r="C24" s="14" t="s">
        <v>138</v>
      </c>
      <c r="D24" s="15" t="s">
        <v>130</v>
      </c>
      <c r="E24" s="15">
        <v>3</v>
      </c>
      <c r="F24" s="15">
        <v>3</v>
      </c>
      <c r="G24" s="15" t="s">
        <v>37</v>
      </c>
      <c r="H24" s="15">
        <v>3.7</v>
      </c>
      <c r="I24" s="20">
        <f t="shared" si="1"/>
        <v>11.100000000000001</v>
      </c>
    </row>
    <row r="25" spans="1:9" s="193" customFormat="1" x14ac:dyDescent="0.3">
      <c r="A25" s="232" t="s">
        <v>26</v>
      </c>
      <c r="B25" s="15"/>
      <c r="C25" s="14"/>
      <c r="D25" s="15"/>
      <c r="E25" s="15"/>
      <c r="F25" s="15"/>
      <c r="G25" s="15"/>
      <c r="H25" s="15"/>
      <c r="I25" s="20">
        <f t="shared" si="1"/>
        <v>0</v>
      </c>
    </row>
    <row r="26" spans="1:9" s="193" customFormat="1" x14ac:dyDescent="0.3">
      <c r="A26" s="232" t="s">
        <v>26</v>
      </c>
      <c r="B26" s="15"/>
      <c r="C26" s="14"/>
      <c r="D26" s="15"/>
      <c r="E26" s="15"/>
      <c r="F26" s="15"/>
      <c r="G26" s="15"/>
      <c r="H26" s="15"/>
      <c r="I26" s="20">
        <f t="shared" si="1"/>
        <v>0</v>
      </c>
    </row>
    <row r="27" spans="1:9" s="193" customFormat="1" x14ac:dyDescent="0.3">
      <c r="A27" s="232"/>
      <c r="B27" s="236"/>
      <c r="C27" s="282" t="s">
        <v>91</v>
      </c>
      <c r="D27" s="282"/>
      <c r="E27" s="15">
        <f>SUM(E22:E26)</f>
        <v>7</v>
      </c>
      <c r="F27" s="15">
        <f>SUM(F22:F26)</f>
        <v>7</v>
      </c>
      <c r="G27" s="15"/>
      <c r="H27" s="15"/>
      <c r="I27" s="20">
        <f>SUM(I22:I26)</f>
        <v>25.400000000000002</v>
      </c>
    </row>
    <row r="28" spans="1:9" s="193" customFormat="1" ht="15.6" x14ac:dyDescent="0.3">
      <c r="A28" s="232"/>
      <c r="B28" s="15"/>
      <c r="C28" s="14"/>
      <c r="D28" s="237" t="s">
        <v>85</v>
      </c>
      <c r="E28" s="16">
        <f>E20+E27</f>
        <v>19</v>
      </c>
      <c r="F28" s="16">
        <f>F20+F27</f>
        <v>19</v>
      </c>
      <c r="G28" s="15"/>
      <c r="H28" s="15"/>
      <c r="I28" s="20">
        <f>I20+I27</f>
        <v>60.5</v>
      </c>
    </row>
    <row r="29" spans="1:9" ht="15" thickBot="1" x14ac:dyDescent="0.35">
      <c r="A29" s="233"/>
      <c r="B29" s="131"/>
      <c r="C29" s="131"/>
      <c r="D29" s="131"/>
      <c r="E29" s="131"/>
      <c r="F29" s="131"/>
      <c r="G29" s="131"/>
      <c r="H29" s="131"/>
      <c r="I29" s="132"/>
    </row>
    <row r="30" spans="1:9" s="193" customFormat="1" ht="16.2" customHeight="1" thickBot="1" x14ac:dyDescent="0.4">
      <c r="A30" s="283" t="s">
        <v>117</v>
      </c>
      <c r="B30" s="284"/>
      <c r="C30" s="284"/>
      <c r="D30" s="284"/>
      <c r="E30" s="284"/>
      <c r="F30" s="284"/>
      <c r="G30" s="284"/>
      <c r="H30" s="284"/>
      <c r="I30" s="285"/>
    </row>
    <row r="31" spans="1:9" s="193" customFormat="1" ht="43.2" x14ac:dyDescent="0.3">
      <c r="A31" s="228" t="s">
        <v>20</v>
      </c>
      <c r="B31" s="229" t="s">
        <v>21</v>
      </c>
      <c r="C31" s="229" t="s">
        <v>22</v>
      </c>
      <c r="D31" s="218" t="s">
        <v>116</v>
      </c>
      <c r="E31" s="229" t="s">
        <v>23</v>
      </c>
      <c r="F31" s="218" t="s">
        <v>28</v>
      </c>
      <c r="G31" s="218" t="s">
        <v>24</v>
      </c>
      <c r="H31" s="218" t="s">
        <v>31</v>
      </c>
      <c r="I31" s="231" t="s">
        <v>25</v>
      </c>
    </row>
    <row r="32" spans="1:9" s="193" customFormat="1" x14ac:dyDescent="0.3">
      <c r="A32" s="232" t="s">
        <v>26</v>
      </c>
      <c r="B32" s="15">
        <v>6940</v>
      </c>
      <c r="C32" s="15" t="s">
        <v>33</v>
      </c>
      <c r="D32" s="15" t="s">
        <v>131</v>
      </c>
      <c r="E32" s="15">
        <v>1</v>
      </c>
      <c r="F32" s="15">
        <v>1</v>
      </c>
      <c r="G32" s="15" t="s">
        <v>36</v>
      </c>
      <c r="H32" s="15">
        <v>4</v>
      </c>
      <c r="I32" s="20">
        <f>F32*H32</f>
        <v>4</v>
      </c>
    </row>
    <row r="33" spans="1:9" s="193" customFormat="1" x14ac:dyDescent="0.3">
      <c r="A33" s="232" t="s">
        <v>26</v>
      </c>
      <c r="B33" s="15">
        <v>6940</v>
      </c>
      <c r="C33" s="15" t="s">
        <v>33</v>
      </c>
      <c r="D33" s="15" t="s">
        <v>130</v>
      </c>
      <c r="E33" s="15">
        <v>1</v>
      </c>
      <c r="F33" s="15">
        <v>1</v>
      </c>
      <c r="G33" s="15" t="s">
        <v>36</v>
      </c>
      <c r="H33" s="15">
        <v>4</v>
      </c>
      <c r="I33" s="20">
        <f t="shared" ref="I33:I35" si="2">F33*H33</f>
        <v>4</v>
      </c>
    </row>
    <row r="34" spans="1:9" s="193" customFormat="1" x14ac:dyDescent="0.3">
      <c r="A34" s="232" t="s">
        <v>26</v>
      </c>
      <c r="B34" s="15">
        <v>6940</v>
      </c>
      <c r="C34" s="15" t="s">
        <v>33</v>
      </c>
      <c r="D34" s="15" t="s">
        <v>132</v>
      </c>
      <c r="E34" s="15">
        <v>1</v>
      </c>
      <c r="F34" s="15">
        <v>1</v>
      </c>
      <c r="G34" s="15" t="s">
        <v>36</v>
      </c>
      <c r="H34" s="15">
        <v>4</v>
      </c>
      <c r="I34" s="20">
        <f t="shared" si="2"/>
        <v>4</v>
      </c>
    </row>
    <row r="35" spans="1:9" s="193" customFormat="1" x14ac:dyDescent="0.3">
      <c r="A35" s="232" t="s">
        <v>26</v>
      </c>
      <c r="B35" s="15">
        <v>6960</v>
      </c>
      <c r="C35" s="15" t="s">
        <v>115</v>
      </c>
      <c r="D35" s="15" t="s">
        <v>134</v>
      </c>
      <c r="E35" s="15">
        <v>2</v>
      </c>
      <c r="F35" s="15">
        <v>2</v>
      </c>
      <c r="G35" s="15" t="s">
        <v>39</v>
      </c>
      <c r="H35" s="15">
        <v>3</v>
      </c>
      <c r="I35" s="20">
        <f t="shared" si="2"/>
        <v>6</v>
      </c>
    </row>
    <row r="36" spans="1:9" s="193" customFormat="1" ht="15.6" x14ac:dyDescent="0.3">
      <c r="A36" s="232"/>
      <c r="B36" s="15"/>
      <c r="C36" s="15"/>
      <c r="D36" s="237" t="s">
        <v>87</v>
      </c>
      <c r="E36" s="16">
        <f>SUM(E32:E35)</f>
        <v>5</v>
      </c>
      <c r="F36" s="16">
        <f>SUM(F32:F35)</f>
        <v>5</v>
      </c>
      <c r="G36" s="15"/>
      <c r="H36" s="15"/>
      <c r="I36" s="20">
        <f>SUM(I32:I35)</f>
        <v>18</v>
      </c>
    </row>
    <row r="37" spans="1:9" s="193" customFormat="1" ht="15.6" x14ac:dyDescent="0.3">
      <c r="A37" s="232"/>
      <c r="B37" s="15"/>
      <c r="C37" s="15"/>
      <c r="D37" s="237" t="s">
        <v>29</v>
      </c>
      <c r="E37" s="16">
        <f>E12+E28+E36</f>
        <v>30</v>
      </c>
      <c r="F37" s="16">
        <f>F12+F28+F36</f>
        <v>30</v>
      </c>
      <c r="G37" s="15"/>
      <c r="H37" s="16" t="s">
        <v>34</v>
      </c>
      <c r="I37" s="20">
        <f>I12+I28+I36</f>
        <v>96.8</v>
      </c>
    </row>
    <row r="38" spans="1:9" ht="16.2" thickBot="1" x14ac:dyDescent="0.35">
      <c r="A38" s="232"/>
      <c r="B38" s="15"/>
      <c r="C38" s="15"/>
      <c r="D38" s="131"/>
      <c r="E38" s="131"/>
      <c r="F38" s="131"/>
      <c r="G38" s="131"/>
      <c r="H38" s="227" t="s">
        <v>30</v>
      </c>
      <c r="I38" s="21">
        <f>I37/F37</f>
        <v>3.2266666666666666</v>
      </c>
    </row>
    <row r="39" spans="1:9" ht="18.600000000000001" thickBot="1" x14ac:dyDescent="0.4">
      <c r="A39" s="238"/>
      <c r="B39" s="239"/>
      <c r="C39" s="240"/>
      <c r="D39" s="286" t="s">
        <v>96</v>
      </c>
      <c r="E39" s="287"/>
      <c r="F39" s="287"/>
      <c r="G39" s="287"/>
      <c r="H39" s="288"/>
      <c r="I39" s="17">
        <f>F37</f>
        <v>30</v>
      </c>
    </row>
    <row r="40" spans="1:9" s="193" customFormat="1" ht="18.600000000000001" thickBot="1" x14ac:dyDescent="0.4">
      <c r="A40" s="174"/>
      <c r="B40" s="174"/>
      <c r="C40" s="259" t="s">
        <v>18</v>
      </c>
      <c r="D40" s="260"/>
      <c r="E40" s="261"/>
      <c r="F40" s="174"/>
      <c r="G40" s="174"/>
      <c r="H40" s="174"/>
      <c r="I40" s="174"/>
    </row>
    <row r="41" spans="1:9" ht="43.2" x14ac:dyDescent="0.3">
      <c r="C41" s="241" t="s">
        <v>78</v>
      </c>
      <c r="D41" s="242" t="s">
        <v>35</v>
      </c>
      <c r="E41" s="243" t="s">
        <v>106</v>
      </c>
    </row>
    <row r="42" spans="1:9" x14ac:dyDescent="0.3">
      <c r="C42" s="244"/>
      <c r="D42" s="16" t="s">
        <v>36</v>
      </c>
      <c r="E42" s="245">
        <v>4</v>
      </c>
    </row>
    <row r="43" spans="1:9" x14ac:dyDescent="0.3">
      <c r="C43" s="246" t="s">
        <v>124</v>
      </c>
      <c r="D43" s="16" t="s">
        <v>37</v>
      </c>
      <c r="E43" s="245">
        <v>3.7</v>
      </c>
    </row>
    <row r="44" spans="1:9" x14ac:dyDescent="0.3">
      <c r="C44" s="244"/>
      <c r="D44" s="16" t="s">
        <v>38</v>
      </c>
      <c r="E44" s="245">
        <v>3.3</v>
      </c>
    </row>
    <row r="45" spans="1:9" x14ac:dyDescent="0.3">
      <c r="C45" s="244"/>
      <c r="D45" s="16" t="s">
        <v>39</v>
      </c>
      <c r="E45" s="245">
        <v>3</v>
      </c>
    </row>
    <row r="46" spans="1:9" x14ac:dyDescent="0.3">
      <c r="C46" s="244"/>
      <c r="D46" s="16" t="s">
        <v>40</v>
      </c>
      <c r="E46" s="245">
        <v>2.7</v>
      </c>
    </row>
    <row r="47" spans="1:9" x14ac:dyDescent="0.3">
      <c r="C47" s="244"/>
      <c r="D47" s="16" t="s">
        <v>41</v>
      </c>
      <c r="E47" s="245">
        <v>2.2999999999999998</v>
      </c>
    </row>
    <row r="48" spans="1:9" x14ac:dyDescent="0.3">
      <c r="C48" s="244"/>
      <c r="D48" s="16" t="s">
        <v>42</v>
      </c>
      <c r="E48" s="245">
        <v>2</v>
      </c>
    </row>
    <row r="49" spans="3:10" x14ac:dyDescent="0.3">
      <c r="C49" s="244"/>
      <c r="D49" s="16" t="s">
        <v>43</v>
      </c>
      <c r="E49" s="245">
        <v>1.7</v>
      </c>
    </row>
    <row r="50" spans="3:10" ht="15.6" x14ac:dyDescent="0.3">
      <c r="C50" s="247" t="s">
        <v>156</v>
      </c>
      <c r="D50" s="16" t="s">
        <v>44</v>
      </c>
      <c r="E50" s="245">
        <v>1.3</v>
      </c>
    </row>
    <row r="51" spans="3:10" ht="15.6" x14ac:dyDescent="0.3">
      <c r="C51" s="247" t="s">
        <v>95</v>
      </c>
      <c r="D51" s="16" t="s">
        <v>45</v>
      </c>
      <c r="E51" s="245">
        <v>1</v>
      </c>
      <c r="J51" s="211"/>
    </row>
    <row r="52" spans="3:10" ht="15.6" x14ac:dyDescent="0.3">
      <c r="C52" s="248"/>
      <c r="D52" s="16" t="s">
        <v>46</v>
      </c>
      <c r="E52" s="245">
        <v>0.7</v>
      </c>
    </row>
    <row r="53" spans="3:10" x14ac:dyDescent="0.3">
      <c r="C53" s="244"/>
      <c r="D53" s="16" t="s">
        <v>47</v>
      </c>
      <c r="E53" s="245">
        <v>0</v>
      </c>
    </row>
    <row r="54" spans="3:10" ht="15.6" x14ac:dyDescent="0.3">
      <c r="C54" s="247" t="s">
        <v>97</v>
      </c>
      <c r="D54" s="16" t="s">
        <v>48</v>
      </c>
      <c r="E54" s="245">
        <v>0</v>
      </c>
    </row>
    <row r="55" spans="3:10" ht="15" thickBot="1" x14ac:dyDescent="0.35">
      <c r="C55" s="249"/>
      <c r="D55" s="250" t="s">
        <v>49</v>
      </c>
      <c r="E55" s="251">
        <v>0</v>
      </c>
    </row>
    <row r="56" spans="3:10" x14ac:dyDescent="0.3">
      <c r="D56" s="193"/>
      <c r="E56" s="193"/>
    </row>
    <row r="57" spans="3:10" x14ac:dyDescent="0.3">
      <c r="D57" s="193"/>
      <c r="E57" s="193"/>
    </row>
    <row r="58" spans="3:10" x14ac:dyDescent="0.3">
      <c r="D58" s="193"/>
      <c r="E58" s="193"/>
    </row>
    <row r="59" spans="3:10" x14ac:dyDescent="0.3">
      <c r="D59" s="193"/>
      <c r="E59" s="193"/>
    </row>
    <row r="60" spans="3:10" x14ac:dyDescent="0.3">
      <c r="D60" s="193"/>
      <c r="E60" s="193"/>
    </row>
    <row r="61" spans="3:10" x14ac:dyDescent="0.3">
      <c r="D61" s="193"/>
      <c r="E61" s="193"/>
    </row>
  </sheetData>
  <sheetProtection algorithmName="SHA-512" hashValue="iEWMI9TmupZr8vCwp5vV+Ps5K7WM9kJ1Hj2Rgptbp8ldGv39EarT8g8ZY0lQ6HD22Fr4MHS0P7loTJcNnj1DrA==" saltValue="ZS1Eiq6LpZ7Wepm7yUXFlA==" spinCount="100000" sheet="1" objects="1" scenarios="1" selectLockedCells="1"/>
  <mergeCells count="12">
    <mergeCell ref="C40:E40"/>
    <mergeCell ref="A1:I1"/>
    <mergeCell ref="A2:I2"/>
    <mergeCell ref="A3:I3"/>
    <mergeCell ref="A4:I4"/>
    <mergeCell ref="A5:I5"/>
    <mergeCell ref="A6:I6"/>
    <mergeCell ref="A13:I13"/>
    <mergeCell ref="C20:D20"/>
    <mergeCell ref="C27:D27"/>
    <mergeCell ref="A30:I30"/>
    <mergeCell ref="D39:H3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topLeftCell="A8" workbookViewId="0">
      <selection activeCell="D8" sqref="D8"/>
    </sheetView>
  </sheetViews>
  <sheetFormatPr defaultColWidth="9.109375" defaultRowHeight="14.4" x14ac:dyDescent="0.3"/>
  <cols>
    <col min="1" max="2" width="9.109375" style="174"/>
    <col min="3" max="3" width="47.88671875" style="193" customWidth="1"/>
    <col min="4" max="4" width="12.109375" style="174" customWidth="1"/>
    <col min="5" max="5" width="8.88671875" style="174" customWidth="1"/>
    <col min="6" max="6" width="7.5546875" style="174" customWidth="1"/>
    <col min="7" max="7" width="9.109375" style="174"/>
    <col min="8" max="8" width="14.88671875" style="174" customWidth="1"/>
    <col min="9" max="9" width="7.88671875" style="174" customWidth="1"/>
    <col min="10" max="16384" width="9.109375" style="174"/>
  </cols>
  <sheetData>
    <row r="1" spans="1:9" ht="25.8" x14ac:dyDescent="0.5">
      <c r="A1" s="289" t="s">
        <v>19</v>
      </c>
      <c r="B1" s="290"/>
      <c r="C1" s="290"/>
      <c r="D1" s="290"/>
      <c r="E1" s="290"/>
      <c r="F1" s="290"/>
      <c r="G1" s="290"/>
      <c r="H1" s="290"/>
      <c r="I1" s="291"/>
    </row>
    <row r="2" spans="1:9" ht="15.6" x14ac:dyDescent="0.3">
      <c r="A2" s="310" t="s">
        <v>89</v>
      </c>
      <c r="B2" s="311"/>
      <c r="C2" s="311"/>
      <c r="D2" s="311"/>
      <c r="E2" s="311"/>
      <c r="F2" s="311"/>
      <c r="G2" s="311"/>
      <c r="H2" s="311"/>
      <c r="I2" s="312"/>
    </row>
    <row r="3" spans="1:9" ht="15.6" x14ac:dyDescent="0.3">
      <c r="A3" s="310" t="s">
        <v>133</v>
      </c>
      <c r="B3" s="311"/>
      <c r="C3" s="311"/>
      <c r="D3" s="311"/>
      <c r="E3" s="311"/>
      <c r="F3" s="311"/>
      <c r="G3" s="311"/>
      <c r="H3" s="311"/>
      <c r="I3" s="312"/>
    </row>
    <row r="4" spans="1:9" ht="15.6" x14ac:dyDescent="0.3">
      <c r="A4" s="292" t="s">
        <v>148</v>
      </c>
      <c r="B4" s="293"/>
      <c r="C4" s="293"/>
      <c r="D4" s="293"/>
      <c r="E4" s="293"/>
      <c r="F4" s="293"/>
      <c r="G4" s="293"/>
      <c r="H4" s="293"/>
      <c r="I4" s="294"/>
    </row>
    <row r="5" spans="1:9" ht="16.2" thickBot="1" x14ac:dyDescent="0.35">
      <c r="A5" s="313" t="s">
        <v>149</v>
      </c>
      <c r="B5" s="314"/>
      <c r="C5" s="314"/>
      <c r="D5" s="314"/>
      <c r="E5" s="314"/>
      <c r="F5" s="314"/>
      <c r="G5" s="314"/>
      <c r="H5" s="314"/>
      <c r="I5" s="315"/>
    </row>
    <row r="6" spans="1:9" ht="18" x14ac:dyDescent="0.35">
      <c r="A6" s="301" t="s">
        <v>113</v>
      </c>
      <c r="B6" s="302"/>
      <c r="C6" s="302"/>
      <c r="D6" s="302"/>
      <c r="E6" s="302"/>
      <c r="F6" s="302"/>
      <c r="G6" s="302"/>
      <c r="H6" s="302"/>
      <c r="I6" s="303"/>
    </row>
    <row r="7" spans="1:9" s="179" customFormat="1" ht="43.2" x14ac:dyDescent="0.3">
      <c r="A7" s="175" t="s">
        <v>20</v>
      </c>
      <c r="B7" s="8" t="s">
        <v>21</v>
      </c>
      <c r="C7" s="8" t="s">
        <v>22</v>
      </c>
      <c r="D7" s="176" t="s">
        <v>116</v>
      </c>
      <c r="E7" s="8" t="s">
        <v>23</v>
      </c>
      <c r="F7" s="177" t="s">
        <v>28</v>
      </c>
      <c r="G7" s="177" t="s">
        <v>24</v>
      </c>
      <c r="H7" s="177" t="s">
        <v>107</v>
      </c>
      <c r="I7" s="178" t="s">
        <v>25</v>
      </c>
    </row>
    <row r="8" spans="1:9" s="183" customFormat="1" x14ac:dyDescent="0.3">
      <c r="A8" s="180" t="s">
        <v>26</v>
      </c>
      <c r="B8" s="181">
        <v>4100</v>
      </c>
      <c r="C8" s="182" t="s">
        <v>178</v>
      </c>
      <c r="D8" s="10"/>
      <c r="E8" s="12">
        <v>2</v>
      </c>
      <c r="F8" s="10"/>
      <c r="G8" s="10"/>
      <c r="H8" s="10"/>
      <c r="I8" s="94">
        <f>F8*H8</f>
        <v>0</v>
      </c>
    </row>
    <row r="9" spans="1:9" s="183" customFormat="1" x14ac:dyDescent="0.3">
      <c r="A9" s="180" t="s">
        <v>26</v>
      </c>
      <c r="B9" s="181">
        <v>5010</v>
      </c>
      <c r="C9" s="182" t="s">
        <v>32</v>
      </c>
      <c r="D9" s="10"/>
      <c r="E9" s="12">
        <v>2</v>
      </c>
      <c r="F9" s="10"/>
      <c r="G9" s="10"/>
      <c r="H9" s="10"/>
      <c r="I9" s="94">
        <f>F9*H9</f>
        <v>0</v>
      </c>
    </row>
    <row r="10" spans="1:9" s="183" customFormat="1" x14ac:dyDescent="0.3">
      <c r="A10" s="180" t="s">
        <v>26</v>
      </c>
      <c r="B10" s="184" t="s">
        <v>110</v>
      </c>
      <c r="C10" s="182" t="s">
        <v>111</v>
      </c>
      <c r="D10" s="10"/>
      <c r="E10" s="12">
        <v>1</v>
      </c>
      <c r="F10" s="10"/>
      <c r="G10" s="10"/>
      <c r="H10" s="10"/>
      <c r="I10" s="94">
        <f t="shared" ref="I10:I11" si="0">F10*H10</f>
        <v>0</v>
      </c>
    </row>
    <row r="11" spans="1:9" s="183" customFormat="1" x14ac:dyDescent="0.3">
      <c r="A11" s="180" t="s">
        <v>26</v>
      </c>
      <c r="B11" s="185">
        <v>6930</v>
      </c>
      <c r="C11" s="182" t="s">
        <v>112</v>
      </c>
      <c r="D11" s="10"/>
      <c r="E11" s="12">
        <v>1</v>
      </c>
      <c r="F11" s="10"/>
      <c r="G11" s="10"/>
      <c r="H11" s="10"/>
      <c r="I11" s="94">
        <f t="shared" si="0"/>
        <v>0</v>
      </c>
    </row>
    <row r="12" spans="1:9" s="183" customFormat="1" ht="16.2" thickBot="1" x14ac:dyDescent="0.35">
      <c r="A12" s="186"/>
      <c r="B12" s="187"/>
      <c r="C12" s="187"/>
      <c r="D12" s="188" t="s">
        <v>86</v>
      </c>
      <c r="E12" s="99">
        <f>SUM(E8:E11)</f>
        <v>6</v>
      </c>
      <c r="F12" s="99">
        <f>SUM(F8:F11)</f>
        <v>0</v>
      </c>
      <c r="G12" s="187"/>
      <c r="H12" s="187"/>
      <c r="I12" s="100">
        <f>SUM(I8:I11)</f>
        <v>0</v>
      </c>
    </row>
    <row r="13" spans="1:9" ht="37.5" customHeight="1" thickBot="1" x14ac:dyDescent="0.4">
      <c r="A13" s="304" t="s">
        <v>177</v>
      </c>
      <c r="B13" s="305"/>
      <c r="C13" s="305"/>
      <c r="D13" s="305"/>
      <c r="E13" s="305"/>
      <c r="F13" s="305"/>
      <c r="G13" s="305"/>
      <c r="H13" s="305"/>
      <c r="I13" s="306"/>
    </row>
    <row r="14" spans="1:9" s="193" customFormat="1" ht="43.2" x14ac:dyDescent="0.3">
      <c r="A14" s="189" t="s">
        <v>20</v>
      </c>
      <c r="B14" s="190" t="s">
        <v>21</v>
      </c>
      <c r="C14" s="191" t="s">
        <v>146</v>
      </c>
      <c r="D14" s="176" t="s">
        <v>116</v>
      </c>
      <c r="E14" s="190" t="s">
        <v>23</v>
      </c>
      <c r="F14" s="176" t="s">
        <v>28</v>
      </c>
      <c r="G14" s="176" t="s">
        <v>24</v>
      </c>
      <c r="H14" s="176" t="s">
        <v>107</v>
      </c>
      <c r="I14" s="192" t="s">
        <v>25</v>
      </c>
    </row>
    <row r="15" spans="1:9" s="193" customFormat="1" x14ac:dyDescent="0.3">
      <c r="A15" s="95" t="s">
        <v>26</v>
      </c>
      <c r="B15" s="9"/>
      <c r="C15" s="11"/>
      <c r="D15" s="9"/>
      <c r="E15" s="9"/>
      <c r="F15" s="9"/>
      <c r="G15" s="9"/>
      <c r="H15" s="9"/>
      <c r="I15" s="96">
        <f>F15*H15</f>
        <v>0</v>
      </c>
    </row>
    <row r="16" spans="1:9" s="193" customFormat="1" x14ac:dyDescent="0.3">
      <c r="A16" s="95" t="s">
        <v>26</v>
      </c>
      <c r="B16" s="9"/>
      <c r="C16" s="11"/>
      <c r="D16" s="9"/>
      <c r="E16" s="9"/>
      <c r="F16" s="9"/>
      <c r="G16" s="9"/>
      <c r="H16" s="9"/>
      <c r="I16" s="96">
        <f t="shared" ref="I16:I26" si="1">F16*H16</f>
        <v>0</v>
      </c>
    </row>
    <row r="17" spans="1:9" s="193" customFormat="1" x14ac:dyDescent="0.3">
      <c r="A17" s="95" t="s">
        <v>26</v>
      </c>
      <c r="B17" s="9"/>
      <c r="C17" s="11"/>
      <c r="D17" s="9"/>
      <c r="E17" s="9"/>
      <c r="F17" s="9"/>
      <c r="G17" s="9"/>
      <c r="H17" s="9"/>
      <c r="I17" s="96">
        <f t="shared" si="1"/>
        <v>0</v>
      </c>
    </row>
    <row r="18" spans="1:9" s="193" customFormat="1" x14ac:dyDescent="0.3">
      <c r="A18" s="95" t="s">
        <v>26</v>
      </c>
      <c r="B18" s="9"/>
      <c r="C18" s="11"/>
      <c r="D18" s="9"/>
      <c r="E18" s="9"/>
      <c r="F18" s="9"/>
      <c r="G18" s="9"/>
      <c r="H18" s="9"/>
      <c r="I18" s="96">
        <f t="shared" si="1"/>
        <v>0</v>
      </c>
    </row>
    <row r="19" spans="1:9" s="193" customFormat="1" x14ac:dyDescent="0.3">
      <c r="A19" s="95" t="s">
        <v>26</v>
      </c>
      <c r="B19" s="9"/>
      <c r="C19" s="11"/>
      <c r="D19" s="9"/>
      <c r="E19" s="9"/>
      <c r="F19" s="9"/>
      <c r="G19" s="9"/>
      <c r="H19" s="9"/>
      <c r="I19" s="96">
        <f t="shared" si="1"/>
        <v>0</v>
      </c>
    </row>
    <row r="20" spans="1:9" s="193" customFormat="1" x14ac:dyDescent="0.3">
      <c r="A20" s="196"/>
      <c r="B20" s="197"/>
      <c r="C20" s="307" t="s">
        <v>91</v>
      </c>
      <c r="D20" s="308"/>
      <c r="E20" s="101">
        <f>SUM(E15:E19)</f>
        <v>0</v>
      </c>
      <c r="F20" s="101">
        <f>SUM(F15:F19)</f>
        <v>0</v>
      </c>
      <c r="G20" s="101"/>
      <c r="H20" s="101"/>
      <c r="I20" s="102">
        <f>SUM(I15:I19)</f>
        <v>0</v>
      </c>
    </row>
    <row r="21" spans="1:9" s="193" customFormat="1" ht="43.2" x14ac:dyDescent="0.3">
      <c r="A21" s="175" t="s">
        <v>20</v>
      </c>
      <c r="B21" s="8" t="s">
        <v>21</v>
      </c>
      <c r="C21" s="198" t="s">
        <v>147</v>
      </c>
      <c r="D21" s="177" t="s">
        <v>116</v>
      </c>
      <c r="E21" s="8" t="s">
        <v>23</v>
      </c>
      <c r="F21" s="177" t="s">
        <v>28</v>
      </c>
      <c r="G21" s="177" t="s">
        <v>24</v>
      </c>
      <c r="H21" s="177" t="s">
        <v>107</v>
      </c>
      <c r="I21" s="178" t="s">
        <v>25</v>
      </c>
    </row>
    <row r="22" spans="1:9" s="193" customFormat="1" x14ac:dyDescent="0.3">
      <c r="A22" s="95" t="s">
        <v>26</v>
      </c>
      <c r="B22" s="9"/>
      <c r="C22" s="11"/>
      <c r="D22" s="9"/>
      <c r="E22" s="9"/>
      <c r="F22" s="9"/>
      <c r="G22" s="9"/>
      <c r="H22" s="9"/>
      <c r="I22" s="96">
        <f t="shared" si="1"/>
        <v>0</v>
      </c>
    </row>
    <row r="23" spans="1:9" s="193" customFormat="1" x14ac:dyDescent="0.3">
      <c r="A23" s="95" t="s">
        <v>26</v>
      </c>
      <c r="B23" s="9"/>
      <c r="C23" s="11"/>
      <c r="D23" s="9"/>
      <c r="E23" s="9"/>
      <c r="F23" s="9"/>
      <c r="G23" s="9"/>
      <c r="H23" s="9"/>
      <c r="I23" s="96">
        <f t="shared" si="1"/>
        <v>0</v>
      </c>
    </row>
    <row r="24" spans="1:9" s="193" customFormat="1" x14ac:dyDescent="0.3">
      <c r="A24" s="95" t="s">
        <v>26</v>
      </c>
      <c r="B24" s="9"/>
      <c r="C24" s="11"/>
      <c r="D24" s="9"/>
      <c r="E24" s="9"/>
      <c r="F24" s="9"/>
      <c r="G24" s="9"/>
      <c r="H24" s="9"/>
      <c r="I24" s="96">
        <f t="shared" si="1"/>
        <v>0</v>
      </c>
    </row>
    <row r="25" spans="1:9" s="193" customFormat="1" x14ac:dyDescent="0.3">
      <c r="A25" s="95" t="s">
        <v>26</v>
      </c>
      <c r="B25" s="9"/>
      <c r="C25" s="11"/>
      <c r="D25" s="9"/>
      <c r="E25" s="9"/>
      <c r="F25" s="9"/>
      <c r="G25" s="9"/>
      <c r="H25" s="9"/>
      <c r="I25" s="96">
        <f t="shared" si="1"/>
        <v>0</v>
      </c>
    </row>
    <row r="26" spans="1:9" s="193" customFormat="1" x14ac:dyDescent="0.3">
      <c r="A26" s="95" t="s">
        <v>26</v>
      </c>
      <c r="B26" s="9"/>
      <c r="C26" s="11"/>
      <c r="D26" s="9"/>
      <c r="E26" s="9"/>
      <c r="F26" s="9"/>
      <c r="G26" s="9"/>
      <c r="H26" s="9"/>
      <c r="I26" s="96">
        <f t="shared" si="1"/>
        <v>0</v>
      </c>
    </row>
    <row r="27" spans="1:9" s="193" customFormat="1" x14ac:dyDescent="0.3">
      <c r="A27" s="194"/>
      <c r="B27" s="199"/>
      <c r="C27" s="309" t="s">
        <v>91</v>
      </c>
      <c r="D27" s="309"/>
      <c r="E27" s="13">
        <f>SUM(E22:E26)</f>
        <v>0</v>
      </c>
      <c r="F27" s="13">
        <f>SUM(F22:F26)</f>
        <v>0</v>
      </c>
      <c r="G27" s="13"/>
      <c r="H27" s="13"/>
      <c r="I27" s="96">
        <f>SUM(I22:I26)</f>
        <v>0</v>
      </c>
    </row>
    <row r="28" spans="1:9" s="193" customFormat="1" ht="15.6" x14ac:dyDescent="0.3">
      <c r="A28" s="194"/>
      <c r="B28" s="13"/>
      <c r="C28" s="195"/>
      <c r="D28" s="200" t="s">
        <v>85</v>
      </c>
      <c r="E28" s="8">
        <f>E20+E27</f>
        <v>0</v>
      </c>
      <c r="F28" s="8">
        <f>F20+F27</f>
        <v>0</v>
      </c>
      <c r="G28" s="13"/>
      <c r="H28" s="13"/>
      <c r="I28" s="96">
        <f>I20+I27</f>
        <v>0</v>
      </c>
    </row>
    <row r="29" spans="1:9" ht="15" thickBot="1" x14ac:dyDescent="0.35">
      <c r="A29" s="196"/>
      <c r="B29" s="101"/>
      <c r="C29" s="101"/>
      <c r="D29" s="101"/>
      <c r="E29" s="101"/>
      <c r="F29" s="101"/>
      <c r="G29" s="101"/>
      <c r="H29" s="101"/>
      <c r="I29" s="102"/>
    </row>
    <row r="30" spans="1:9" s="193" customFormat="1" ht="16.2" customHeight="1" thickBot="1" x14ac:dyDescent="0.4">
      <c r="A30" s="316" t="s">
        <v>117</v>
      </c>
      <c r="B30" s="317"/>
      <c r="C30" s="317"/>
      <c r="D30" s="317"/>
      <c r="E30" s="317"/>
      <c r="F30" s="317"/>
      <c r="G30" s="317"/>
      <c r="H30" s="317"/>
      <c r="I30" s="318"/>
    </row>
    <row r="31" spans="1:9" s="193" customFormat="1" ht="43.2" x14ac:dyDescent="0.3">
      <c r="A31" s="189" t="s">
        <v>20</v>
      </c>
      <c r="B31" s="190" t="s">
        <v>21</v>
      </c>
      <c r="C31" s="190" t="s">
        <v>22</v>
      </c>
      <c r="D31" s="176" t="s">
        <v>116</v>
      </c>
      <c r="E31" s="190" t="s">
        <v>23</v>
      </c>
      <c r="F31" s="176" t="s">
        <v>28</v>
      </c>
      <c r="G31" s="176" t="s">
        <v>24</v>
      </c>
      <c r="H31" s="176" t="s">
        <v>31</v>
      </c>
      <c r="I31" s="192" t="s">
        <v>25</v>
      </c>
    </row>
    <row r="32" spans="1:9" s="193" customFormat="1" x14ac:dyDescent="0.3">
      <c r="A32" s="194" t="s">
        <v>26</v>
      </c>
      <c r="B32" s="13">
        <v>6940</v>
      </c>
      <c r="C32" s="13" t="s">
        <v>33</v>
      </c>
      <c r="D32" s="9"/>
      <c r="E32" s="13">
        <v>1</v>
      </c>
      <c r="F32" s="9"/>
      <c r="G32" s="9"/>
      <c r="H32" s="9"/>
      <c r="I32" s="96">
        <f>F32*H32</f>
        <v>0</v>
      </c>
    </row>
    <row r="33" spans="1:9" s="193" customFormat="1" x14ac:dyDescent="0.3">
      <c r="A33" s="194" t="s">
        <v>26</v>
      </c>
      <c r="B33" s="13">
        <v>6940</v>
      </c>
      <c r="C33" s="13" t="s">
        <v>33</v>
      </c>
      <c r="D33" s="9"/>
      <c r="E33" s="13">
        <v>1</v>
      </c>
      <c r="F33" s="9"/>
      <c r="G33" s="9"/>
      <c r="H33" s="9"/>
      <c r="I33" s="96">
        <f t="shared" ref="I33:I35" si="2">F33*H33</f>
        <v>0</v>
      </c>
    </row>
    <row r="34" spans="1:9" s="193" customFormat="1" x14ac:dyDescent="0.3">
      <c r="A34" s="194" t="s">
        <v>26</v>
      </c>
      <c r="B34" s="13">
        <v>6940</v>
      </c>
      <c r="C34" s="13" t="s">
        <v>33</v>
      </c>
      <c r="D34" s="9"/>
      <c r="E34" s="13">
        <v>1</v>
      </c>
      <c r="F34" s="9"/>
      <c r="G34" s="9"/>
      <c r="H34" s="9"/>
      <c r="I34" s="96">
        <f t="shared" si="2"/>
        <v>0</v>
      </c>
    </row>
    <row r="35" spans="1:9" s="193" customFormat="1" x14ac:dyDescent="0.3">
      <c r="A35" s="194" t="s">
        <v>26</v>
      </c>
      <c r="B35" s="13">
        <v>6960</v>
      </c>
      <c r="C35" s="13" t="s">
        <v>115</v>
      </c>
      <c r="D35" s="9"/>
      <c r="E35" s="13">
        <v>2</v>
      </c>
      <c r="F35" s="9"/>
      <c r="G35" s="9"/>
      <c r="H35" s="9"/>
      <c r="I35" s="96">
        <f t="shared" si="2"/>
        <v>0</v>
      </c>
    </row>
    <row r="36" spans="1:9" s="193" customFormat="1" ht="15.6" x14ac:dyDescent="0.3">
      <c r="A36" s="194"/>
      <c r="B36" s="13"/>
      <c r="C36" s="13"/>
      <c r="D36" s="200" t="s">
        <v>87</v>
      </c>
      <c r="E36" s="8">
        <f>SUM(E32:E35)</f>
        <v>5</v>
      </c>
      <c r="F36" s="8">
        <f>SUM(F32:F35)</f>
        <v>0</v>
      </c>
      <c r="G36" s="13"/>
      <c r="H36" s="13"/>
      <c r="I36" s="96">
        <f>SUM(I32:I35)</f>
        <v>0</v>
      </c>
    </row>
    <row r="37" spans="1:9" s="193" customFormat="1" ht="15.6" x14ac:dyDescent="0.3">
      <c r="A37" s="194"/>
      <c r="B37" s="13"/>
      <c r="C37" s="13"/>
      <c r="D37" s="200" t="s">
        <v>29</v>
      </c>
      <c r="E37" s="8">
        <f>E12+E28+E36</f>
        <v>11</v>
      </c>
      <c r="F37" s="8">
        <f>F12+F28+F36</f>
        <v>0</v>
      </c>
      <c r="G37" s="13"/>
      <c r="H37" s="8" t="s">
        <v>34</v>
      </c>
      <c r="I37" s="96">
        <f>I12+I28+I36</f>
        <v>0</v>
      </c>
    </row>
    <row r="38" spans="1:9" ht="16.2" thickBot="1" x14ac:dyDescent="0.35">
      <c r="A38" s="194"/>
      <c r="B38" s="13"/>
      <c r="C38" s="13"/>
      <c r="D38" s="101"/>
      <c r="E38" s="101"/>
      <c r="F38" s="101"/>
      <c r="G38" s="101"/>
      <c r="H38" s="188" t="s">
        <v>30</v>
      </c>
      <c r="I38" s="97" t="e">
        <f>I37/F37</f>
        <v>#DIV/0!</v>
      </c>
    </row>
    <row r="39" spans="1:9" ht="18.600000000000001" thickBot="1" x14ac:dyDescent="0.4">
      <c r="A39" s="201"/>
      <c r="B39" s="202"/>
      <c r="C39" s="203"/>
      <c r="D39" s="298" t="s">
        <v>96</v>
      </c>
      <c r="E39" s="299"/>
      <c r="F39" s="299"/>
      <c r="G39" s="299"/>
      <c r="H39" s="300"/>
      <c r="I39" s="18">
        <f>F37</f>
        <v>0</v>
      </c>
    </row>
    <row r="40" spans="1:9" s="193" customFormat="1" ht="18.600000000000001" thickBot="1" x14ac:dyDescent="0.4">
      <c r="A40" s="174"/>
      <c r="B40" s="174"/>
      <c r="C40" s="295" t="s">
        <v>18</v>
      </c>
      <c r="D40" s="296"/>
      <c r="E40" s="297"/>
      <c r="F40" s="174"/>
      <c r="G40" s="174"/>
      <c r="H40" s="174"/>
      <c r="I40" s="174"/>
    </row>
    <row r="41" spans="1:9" ht="43.2" x14ac:dyDescent="0.3">
      <c r="C41" s="204" t="s">
        <v>78</v>
      </c>
      <c r="D41" s="205" t="s">
        <v>35</v>
      </c>
      <c r="E41" s="206" t="s">
        <v>106</v>
      </c>
    </row>
    <row r="42" spans="1:9" x14ac:dyDescent="0.3">
      <c r="C42" s="207"/>
      <c r="D42" s="8" t="s">
        <v>36</v>
      </c>
      <c r="E42" s="208">
        <v>4</v>
      </c>
    </row>
    <row r="43" spans="1:9" x14ac:dyDescent="0.3">
      <c r="C43" s="209" t="s">
        <v>124</v>
      </c>
      <c r="D43" s="8" t="s">
        <v>37</v>
      </c>
      <c r="E43" s="208">
        <v>3.7</v>
      </c>
    </row>
    <row r="44" spans="1:9" x14ac:dyDescent="0.3">
      <c r="C44" s="207"/>
      <c r="D44" s="8" t="s">
        <v>38</v>
      </c>
      <c r="E44" s="208">
        <v>3.3</v>
      </c>
    </row>
    <row r="45" spans="1:9" x14ac:dyDescent="0.3">
      <c r="C45" s="207"/>
      <c r="D45" s="8" t="s">
        <v>39</v>
      </c>
      <c r="E45" s="208">
        <v>3</v>
      </c>
    </row>
    <row r="46" spans="1:9" x14ac:dyDescent="0.3">
      <c r="C46" s="207"/>
      <c r="D46" s="8" t="s">
        <v>40</v>
      </c>
      <c r="E46" s="208">
        <v>2.7</v>
      </c>
    </row>
    <row r="47" spans="1:9" x14ac:dyDescent="0.3">
      <c r="C47" s="207"/>
      <c r="D47" s="8" t="s">
        <v>41</v>
      </c>
      <c r="E47" s="208">
        <v>2.2999999999999998</v>
      </c>
    </row>
    <row r="48" spans="1:9" x14ac:dyDescent="0.3">
      <c r="C48" s="207"/>
      <c r="D48" s="8" t="s">
        <v>42</v>
      </c>
      <c r="E48" s="208">
        <v>2</v>
      </c>
    </row>
    <row r="49" spans="3:10" x14ac:dyDescent="0.3">
      <c r="C49" s="207"/>
      <c r="D49" s="8" t="s">
        <v>43</v>
      </c>
      <c r="E49" s="208">
        <v>1.7</v>
      </c>
    </row>
    <row r="50" spans="3:10" ht="15.6" x14ac:dyDescent="0.3">
      <c r="C50" s="210" t="s">
        <v>93</v>
      </c>
      <c r="D50" s="8" t="s">
        <v>44</v>
      </c>
      <c r="E50" s="208">
        <v>1.3</v>
      </c>
    </row>
    <row r="51" spans="3:10" ht="15.6" x14ac:dyDescent="0.3">
      <c r="C51" s="210" t="s">
        <v>95</v>
      </c>
      <c r="D51" s="8" t="s">
        <v>45</v>
      </c>
      <c r="E51" s="208">
        <v>1</v>
      </c>
      <c r="J51" s="211"/>
    </row>
    <row r="52" spans="3:10" ht="15.6" x14ac:dyDescent="0.3">
      <c r="C52" s="212" t="s">
        <v>94</v>
      </c>
      <c r="D52" s="8" t="s">
        <v>46</v>
      </c>
      <c r="E52" s="208">
        <v>0.7</v>
      </c>
    </row>
    <row r="53" spans="3:10" x14ac:dyDescent="0.3">
      <c r="C53" s="207"/>
      <c r="D53" s="8" t="s">
        <v>47</v>
      </c>
      <c r="E53" s="208">
        <v>0</v>
      </c>
    </row>
    <row r="54" spans="3:10" ht="15.6" x14ac:dyDescent="0.3">
      <c r="C54" s="213" t="s">
        <v>97</v>
      </c>
      <c r="D54" s="8" t="s">
        <v>48</v>
      </c>
      <c r="E54" s="208">
        <v>0</v>
      </c>
    </row>
    <row r="55" spans="3:10" ht="15" thickBot="1" x14ac:dyDescent="0.35">
      <c r="C55" s="214"/>
      <c r="D55" s="215" t="s">
        <v>49</v>
      </c>
      <c r="E55" s="216">
        <v>0</v>
      </c>
    </row>
    <row r="56" spans="3:10" x14ac:dyDescent="0.3">
      <c r="D56" s="193"/>
      <c r="E56" s="193"/>
    </row>
    <row r="57" spans="3:10" x14ac:dyDescent="0.3">
      <c r="D57" s="193"/>
      <c r="E57" s="193"/>
    </row>
    <row r="58" spans="3:10" x14ac:dyDescent="0.3">
      <c r="D58" s="193"/>
      <c r="E58" s="193"/>
    </row>
    <row r="59" spans="3:10" x14ac:dyDescent="0.3">
      <c r="D59" s="193"/>
      <c r="E59" s="193"/>
    </row>
    <row r="60" spans="3:10" x14ac:dyDescent="0.3">
      <c r="D60" s="193"/>
      <c r="E60" s="193"/>
    </row>
    <row r="61" spans="3:10" x14ac:dyDescent="0.3">
      <c r="D61" s="193"/>
      <c r="E61" s="193"/>
    </row>
  </sheetData>
  <sheetProtection algorithmName="SHA-512" hashValue="vGnNMsoIVvcaLqql9wjW0WkAgQoOyJF+O95ujrOIoDSV2RANejIpwBbvPAhs6eKNnZPYCxCNDqF/VqhlEKGiYA==" saltValue="nN6HSMT7PnkpQVPtNxdamA==" spinCount="100000" sheet="1" objects="1" scenarios="1" selectLockedCells="1"/>
  <mergeCells count="12">
    <mergeCell ref="A1:I1"/>
    <mergeCell ref="A4:I4"/>
    <mergeCell ref="C40:E40"/>
    <mergeCell ref="D39:H39"/>
    <mergeCell ref="A6:I6"/>
    <mergeCell ref="A13:I13"/>
    <mergeCell ref="C20:D20"/>
    <mergeCell ref="C27:D27"/>
    <mergeCell ref="A2:I2"/>
    <mergeCell ref="A3:I3"/>
    <mergeCell ref="A5:I5"/>
    <mergeCell ref="A30:I30"/>
  </mergeCells>
  <conditionalFormatting sqref="E12">
    <cfRule type="cellIs" dxfId="29" priority="31" operator="lessThan">
      <formula>6</formula>
    </cfRule>
    <cfRule type="cellIs" dxfId="28" priority="32" operator="greaterThan">
      <formula>6</formula>
    </cfRule>
    <cfRule type="cellIs" dxfId="27" priority="33" operator="equal">
      <formula>6</formula>
    </cfRule>
  </conditionalFormatting>
  <conditionalFormatting sqref="E28">
    <cfRule type="cellIs" dxfId="26" priority="28" operator="equal">
      <formula>19</formula>
    </cfRule>
    <cfRule type="cellIs" dxfId="25" priority="29" operator="greaterThan">
      <formula>19</formula>
    </cfRule>
    <cfRule type="cellIs" dxfId="24" priority="30" operator="lessThan">
      <formula>19</formula>
    </cfRule>
  </conditionalFormatting>
  <conditionalFormatting sqref="E36">
    <cfRule type="cellIs" dxfId="23" priority="25" operator="lessThan">
      <formula>5</formula>
    </cfRule>
    <cfRule type="cellIs" dxfId="22" priority="26" operator="greaterThan">
      <formula>5</formula>
    </cfRule>
    <cfRule type="cellIs" dxfId="21" priority="27" operator="equal">
      <formula>5</formula>
    </cfRule>
  </conditionalFormatting>
  <conditionalFormatting sqref="E37">
    <cfRule type="cellIs" dxfId="20" priority="22" operator="lessThan">
      <formula>30</formula>
    </cfRule>
    <cfRule type="cellIs" dxfId="19" priority="23" operator="greaterThan">
      <formula>30</formula>
    </cfRule>
    <cfRule type="cellIs" dxfId="18" priority="24" operator="equal">
      <formula>30</formula>
    </cfRule>
  </conditionalFormatting>
  <conditionalFormatting sqref="F12">
    <cfRule type="cellIs" dxfId="17" priority="19" operator="lessThan">
      <formula>6</formula>
    </cfRule>
    <cfRule type="cellIs" dxfId="16" priority="20" operator="greaterThan">
      <formula>6</formula>
    </cfRule>
    <cfRule type="cellIs" dxfId="15" priority="21" operator="equal">
      <formula>6</formula>
    </cfRule>
  </conditionalFormatting>
  <conditionalFormatting sqref="F28">
    <cfRule type="cellIs" dxfId="14" priority="16" operator="equal">
      <formula>19</formula>
    </cfRule>
    <cfRule type="cellIs" dxfId="13" priority="17" operator="greaterThan">
      <formula>19</formula>
    </cfRule>
    <cfRule type="cellIs" dxfId="12" priority="18" operator="lessThan">
      <formula>19</formula>
    </cfRule>
  </conditionalFormatting>
  <conditionalFormatting sqref="F36">
    <cfRule type="cellIs" dxfId="11" priority="13" operator="lessThan">
      <formula>5</formula>
    </cfRule>
    <cfRule type="cellIs" dxfId="10" priority="14" operator="greaterThan">
      <formula>5</formula>
    </cfRule>
    <cfRule type="cellIs" dxfId="9" priority="15" operator="equal">
      <formula>5</formula>
    </cfRule>
  </conditionalFormatting>
  <conditionalFormatting sqref="F37">
    <cfRule type="cellIs" dxfId="8" priority="10" operator="lessThan">
      <formula>30</formula>
    </cfRule>
    <cfRule type="cellIs" dxfId="7" priority="11" operator="greaterThan">
      <formula>30</formula>
    </cfRule>
    <cfRule type="cellIs" dxfId="6" priority="12" operator="equal">
      <formula>30</formula>
    </cfRule>
  </conditionalFormatting>
  <conditionalFormatting sqref="F20">
    <cfRule type="cellIs" dxfId="5" priority="4" operator="lessThan">
      <formula>12</formula>
    </cfRule>
    <cfRule type="cellIs" dxfId="4" priority="5" operator="greaterThan">
      <formula>12</formula>
    </cfRule>
    <cfRule type="cellIs" dxfId="3" priority="6" operator="equal">
      <formula>12</formula>
    </cfRule>
  </conditionalFormatting>
  <conditionalFormatting sqref="E20">
    <cfRule type="cellIs" dxfId="2" priority="1" operator="lessThan">
      <formula>12</formula>
    </cfRule>
    <cfRule type="cellIs" dxfId="1" priority="2" operator="greaterThan">
      <formula>12</formula>
    </cfRule>
    <cfRule type="cellIs" dxfId="0" priority="3" operator="equal">
      <formula>12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5"/>
  <sheetViews>
    <sheetView showZeros="0" topLeftCell="A22" zoomScale="115" zoomScaleNormal="115" workbookViewId="0">
      <selection activeCell="A15" sqref="A15:F15"/>
    </sheetView>
  </sheetViews>
  <sheetFormatPr defaultRowHeight="14.4" x14ac:dyDescent="0.3"/>
  <cols>
    <col min="1" max="2" width="5.88671875" customWidth="1"/>
    <col min="3" max="3" width="33.5546875" customWidth="1"/>
    <col min="4" max="4" width="13.88671875" style="1" customWidth="1"/>
    <col min="5" max="5" width="5.88671875" style="1" customWidth="1"/>
    <col min="6" max="6" width="5.88671875" customWidth="1"/>
    <col min="7" max="7" width="12.33203125" customWidth="1"/>
    <col min="9" max="9" width="8.88671875" customWidth="1"/>
  </cols>
  <sheetData>
    <row r="1" spans="1:9" s="6" customFormat="1" ht="16.5" customHeight="1" x14ac:dyDescent="0.3">
      <c r="A1" s="319" t="s">
        <v>88</v>
      </c>
      <c r="B1" s="320"/>
      <c r="C1" s="320"/>
      <c r="D1" s="320"/>
      <c r="E1" s="320"/>
      <c r="F1" s="320"/>
      <c r="G1" s="320"/>
      <c r="H1" s="320"/>
      <c r="I1" s="321"/>
    </row>
    <row r="2" spans="1:9" s="6" customFormat="1" ht="16.5" customHeight="1" thickBot="1" x14ac:dyDescent="0.35">
      <c r="A2" s="333" t="s">
        <v>60</v>
      </c>
      <c r="B2" s="334"/>
      <c r="C2" s="334"/>
      <c r="D2" s="334"/>
      <c r="E2" s="334"/>
      <c r="F2" s="334"/>
      <c r="G2" s="322" t="s">
        <v>68</v>
      </c>
      <c r="H2" s="322"/>
      <c r="I2" s="323"/>
    </row>
    <row r="3" spans="1:9" s="4" customFormat="1" ht="14.7" customHeight="1" x14ac:dyDescent="0.3">
      <c r="A3" s="331" t="s">
        <v>73</v>
      </c>
      <c r="B3" s="332"/>
      <c r="C3" s="332"/>
      <c r="D3" s="34"/>
      <c r="E3" s="35"/>
      <c r="F3" s="326" t="s">
        <v>7</v>
      </c>
      <c r="G3" s="327"/>
      <c r="H3" s="328"/>
      <c r="I3" s="126">
        <f>'Personal Info'!B22</f>
        <v>0</v>
      </c>
    </row>
    <row r="4" spans="1:9" s="4" customFormat="1" ht="15.6" x14ac:dyDescent="0.3">
      <c r="A4" s="324">
        <f>'Personal Info'!B5</f>
        <v>0</v>
      </c>
      <c r="B4" s="325"/>
      <c r="C4" s="91">
        <f>'Personal Info'!B6</f>
        <v>0</v>
      </c>
      <c r="D4" s="36"/>
      <c r="E4" s="37"/>
      <c r="F4" s="38" t="s">
        <v>65</v>
      </c>
      <c r="G4" s="39">
        <f>'Personal Info'!B9</f>
        <v>0</v>
      </c>
      <c r="H4" s="40"/>
      <c r="I4" s="41"/>
    </row>
    <row r="5" spans="1:9" s="4" customFormat="1" ht="13.8" x14ac:dyDescent="0.3">
      <c r="A5" s="329" t="s">
        <v>66</v>
      </c>
      <c r="B5" s="330"/>
      <c r="C5" s="39">
        <f>'Personal Info'!B18</f>
        <v>0</v>
      </c>
      <c r="D5" s="98" t="s">
        <v>6</v>
      </c>
      <c r="E5" s="39">
        <f>'Personal Info'!B20</f>
        <v>0</v>
      </c>
      <c r="F5" s="42" t="s">
        <v>0</v>
      </c>
      <c r="G5" s="43">
        <f>'Personal Info'!B14</f>
        <v>0</v>
      </c>
      <c r="H5" s="40"/>
      <c r="I5" s="41"/>
    </row>
    <row r="6" spans="1:9" s="4" customFormat="1" thickBot="1" x14ac:dyDescent="0.35">
      <c r="A6" s="367" t="s">
        <v>5</v>
      </c>
      <c r="B6" s="368"/>
      <c r="C6" s="92">
        <f>'Personal Info'!B19</f>
        <v>0</v>
      </c>
      <c r="D6" s="44"/>
      <c r="E6" s="45"/>
      <c r="F6" s="46" t="s">
        <v>61</v>
      </c>
      <c r="G6" s="338">
        <f>'Personal Info'!B11</f>
        <v>0</v>
      </c>
      <c r="H6" s="338"/>
      <c r="I6" s="339"/>
    </row>
    <row r="7" spans="1:9" s="5" customFormat="1" ht="13.5" customHeight="1" thickBot="1" x14ac:dyDescent="0.35">
      <c r="A7" s="343" t="s">
        <v>120</v>
      </c>
      <c r="B7" s="344"/>
      <c r="C7" s="344"/>
      <c r="D7" s="344"/>
      <c r="E7" s="344"/>
      <c r="F7" s="345"/>
      <c r="G7" s="47"/>
      <c r="H7" s="47"/>
      <c r="I7" s="48"/>
    </row>
    <row r="8" spans="1:9" s="4" customFormat="1" ht="13.8" x14ac:dyDescent="0.3">
      <c r="A8" s="49" t="s">
        <v>62</v>
      </c>
      <c r="B8" s="50" t="s">
        <v>63</v>
      </c>
      <c r="C8" s="50" t="s">
        <v>92</v>
      </c>
      <c r="D8" s="50" t="s">
        <v>123</v>
      </c>
      <c r="E8" s="50" t="s">
        <v>23</v>
      </c>
      <c r="F8" s="51" t="s">
        <v>64</v>
      </c>
      <c r="G8" s="40"/>
      <c r="H8" s="40"/>
      <c r="I8" s="41"/>
    </row>
    <row r="9" spans="1:9" s="4" customFormat="1" ht="14.25" customHeight="1" x14ac:dyDescent="0.3">
      <c r="A9" s="363" t="s">
        <v>26</v>
      </c>
      <c r="B9" s="365">
        <v>4100</v>
      </c>
      <c r="C9" s="357" t="s">
        <v>109</v>
      </c>
      <c r="D9" s="359">
        <f>'Course Worksheet'!D8</f>
        <v>0</v>
      </c>
      <c r="E9" s="359">
        <f>'Course Worksheet'!E8</f>
        <v>2</v>
      </c>
      <c r="F9" s="361">
        <f>'Course Worksheet'!G8</f>
        <v>0</v>
      </c>
      <c r="G9" s="40"/>
      <c r="H9" s="40"/>
      <c r="I9" s="41"/>
    </row>
    <row r="10" spans="1:9" s="4" customFormat="1" ht="14.25" customHeight="1" x14ac:dyDescent="0.3">
      <c r="A10" s="364"/>
      <c r="B10" s="366"/>
      <c r="C10" s="358"/>
      <c r="D10" s="360"/>
      <c r="E10" s="360"/>
      <c r="F10" s="362"/>
      <c r="G10" s="40"/>
      <c r="H10" s="40"/>
      <c r="I10" s="41"/>
    </row>
    <row r="11" spans="1:9" s="4" customFormat="1" x14ac:dyDescent="0.3">
      <c r="A11" s="103" t="s">
        <v>26</v>
      </c>
      <c r="B11" s="104">
        <v>5010</v>
      </c>
      <c r="C11" s="104" t="s">
        <v>32</v>
      </c>
      <c r="D11" s="106">
        <f>'Course Worksheet'!D9</f>
        <v>0</v>
      </c>
      <c r="E11" s="106">
        <f>'Course Worksheet'!E9</f>
        <v>2</v>
      </c>
      <c r="F11" s="107">
        <f>'Course Worksheet'!G9</f>
        <v>0</v>
      </c>
      <c r="G11" s="40"/>
      <c r="H11" s="40"/>
      <c r="I11" s="41"/>
    </row>
    <row r="12" spans="1:9" s="4" customFormat="1" x14ac:dyDescent="0.3">
      <c r="A12" s="103" t="s">
        <v>26</v>
      </c>
      <c r="B12" s="104" t="s">
        <v>110</v>
      </c>
      <c r="C12" s="104" t="s">
        <v>111</v>
      </c>
      <c r="D12" s="106">
        <f>'Course Worksheet'!D10</f>
        <v>0</v>
      </c>
      <c r="E12" s="106">
        <f>'Course Worksheet'!E10</f>
        <v>1</v>
      </c>
      <c r="F12" s="107">
        <f>'Course Worksheet'!G10</f>
        <v>0</v>
      </c>
      <c r="G12" s="40"/>
      <c r="H12" s="40"/>
      <c r="I12" s="41"/>
    </row>
    <row r="13" spans="1:9" s="4" customFormat="1" ht="15" thickBot="1" x14ac:dyDescent="0.35">
      <c r="A13" s="108" t="s">
        <v>26</v>
      </c>
      <c r="B13" s="109">
        <v>6930</v>
      </c>
      <c r="C13" s="109" t="s">
        <v>112</v>
      </c>
      <c r="D13" s="106">
        <f>'Course Worksheet'!D11</f>
        <v>0</v>
      </c>
      <c r="E13" s="105">
        <f>'Course Worksheet'!E11</f>
        <v>1</v>
      </c>
      <c r="F13" s="107">
        <f>'Course Worksheet'!G11</f>
        <v>0</v>
      </c>
      <c r="G13" s="40"/>
      <c r="H13" s="40"/>
      <c r="I13" s="41"/>
    </row>
    <row r="14" spans="1:9" s="3" customFormat="1" ht="14.1" customHeight="1" thickBot="1" x14ac:dyDescent="0.35">
      <c r="A14" s="124"/>
      <c r="B14" s="125"/>
      <c r="C14" s="70"/>
      <c r="D14" s="123" t="s">
        <v>86</v>
      </c>
      <c r="E14" s="45">
        <f>SUM(E9:E13)</f>
        <v>6</v>
      </c>
      <c r="F14" s="70"/>
      <c r="G14" s="56"/>
      <c r="H14" s="56"/>
      <c r="I14" s="57"/>
    </row>
    <row r="15" spans="1:9" s="5" customFormat="1" ht="28.5" customHeight="1" thickBot="1" x14ac:dyDescent="0.35">
      <c r="A15" s="340" t="s">
        <v>125</v>
      </c>
      <c r="B15" s="341"/>
      <c r="C15" s="341"/>
      <c r="D15" s="341"/>
      <c r="E15" s="341"/>
      <c r="F15" s="342"/>
      <c r="G15" s="47"/>
      <c r="H15" s="47"/>
      <c r="I15" s="48"/>
    </row>
    <row r="16" spans="1:9" s="4" customFormat="1" ht="13.8" x14ac:dyDescent="0.3">
      <c r="A16" s="49" t="s">
        <v>62</v>
      </c>
      <c r="B16" s="50" t="s">
        <v>63</v>
      </c>
      <c r="C16" s="50" t="s">
        <v>146</v>
      </c>
      <c r="D16" s="50" t="s">
        <v>123</v>
      </c>
      <c r="E16" s="58" t="s">
        <v>23</v>
      </c>
      <c r="F16" s="59" t="s">
        <v>64</v>
      </c>
      <c r="G16" s="40"/>
      <c r="H16" s="40"/>
      <c r="I16" s="41"/>
    </row>
    <row r="17" spans="1:9" s="4" customFormat="1" ht="13.8" x14ac:dyDescent="0.3">
      <c r="A17" s="60" t="str">
        <f>'Course Worksheet'!A15</f>
        <v>GSC</v>
      </c>
      <c r="B17" s="61">
        <f>'Course Worksheet'!B15</f>
        <v>0</v>
      </c>
      <c r="C17" s="62">
        <f>'Course Worksheet'!C15</f>
        <v>0</v>
      </c>
      <c r="D17" s="54">
        <f>'Course Worksheet'!D15</f>
        <v>0</v>
      </c>
      <c r="E17" s="54">
        <f>'Course Worksheet'!E15</f>
        <v>0</v>
      </c>
      <c r="F17" s="55">
        <f>'Course Worksheet'!G15</f>
        <v>0</v>
      </c>
      <c r="G17" s="40"/>
      <c r="H17" s="40"/>
      <c r="I17" s="41"/>
    </row>
    <row r="18" spans="1:9" s="4" customFormat="1" ht="13.8" x14ac:dyDescent="0.3">
      <c r="A18" s="60" t="str">
        <f>'Course Worksheet'!A16</f>
        <v>GSC</v>
      </c>
      <c r="B18" s="61">
        <f>'Course Worksheet'!B16</f>
        <v>0</v>
      </c>
      <c r="C18" s="62">
        <f>'Course Worksheet'!C16</f>
        <v>0</v>
      </c>
      <c r="D18" s="54">
        <f>'Course Worksheet'!D16</f>
        <v>0</v>
      </c>
      <c r="E18" s="54">
        <f>'Course Worksheet'!E16</f>
        <v>0</v>
      </c>
      <c r="F18" s="55">
        <f>'Course Worksheet'!G16</f>
        <v>0</v>
      </c>
      <c r="G18" s="40"/>
      <c r="H18" s="40"/>
      <c r="I18" s="41"/>
    </row>
    <row r="19" spans="1:9" s="4" customFormat="1" ht="13.2" customHeight="1" x14ac:dyDescent="0.3">
      <c r="A19" s="60" t="str">
        <f>'Course Worksheet'!A17</f>
        <v>GSC</v>
      </c>
      <c r="B19" s="61">
        <f>'Course Worksheet'!B17</f>
        <v>0</v>
      </c>
      <c r="C19" s="62">
        <f>'Course Worksheet'!C17</f>
        <v>0</v>
      </c>
      <c r="D19" s="54">
        <f>'Course Worksheet'!D17</f>
        <v>0</v>
      </c>
      <c r="E19" s="54">
        <f>'Course Worksheet'!E17</f>
        <v>0</v>
      </c>
      <c r="F19" s="55">
        <f>'Course Worksheet'!G17</f>
        <v>0</v>
      </c>
      <c r="G19" s="40"/>
      <c r="H19" s="40"/>
      <c r="I19" s="41"/>
    </row>
    <row r="20" spans="1:9" s="4" customFormat="1" ht="13.8" x14ac:dyDescent="0.3">
      <c r="A20" s="60" t="str">
        <f>'Course Worksheet'!A18</f>
        <v>GSC</v>
      </c>
      <c r="B20" s="61">
        <f>'Course Worksheet'!B18</f>
        <v>0</v>
      </c>
      <c r="C20" s="62">
        <f>'Course Worksheet'!C18</f>
        <v>0</v>
      </c>
      <c r="D20" s="54">
        <f>'Course Worksheet'!D18</f>
        <v>0</v>
      </c>
      <c r="E20" s="54">
        <f>'Course Worksheet'!E18</f>
        <v>0</v>
      </c>
      <c r="F20" s="55">
        <f>'Course Worksheet'!G18</f>
        <v>0</v>
      </c>
      <c r="G20" s="40"/>
      <c r="H20" s="40"/>
      <c r="I20" s="41"/>
    </row>
    <row r="21" spans="1:9" s="4" customFormat="1" ht="13.8" x14ac:dyDescent="0.3">
      <c r="A21" s="60" t="str">
        <f>'Course Worksheet'!A19</f>
        <v>GSC</v>
      </c>
      <c r="B21" s="93">
        <f>'Course Worksheet'!B19</f>
        <v>0</v>
      </c>
      <c r="C21" s="62">
        <f>'Course Worksheet'!C19</f>
        <v>0</v>
      </c>
      <c r="D21" s="54">
        <f>'Course Worksheet'!D19</f>
        <v>0</v>
      </c>
      <c r="E21" s="54">
        <f>'Course Worksheet'!E19</f>
        <v>0</v>
      </c>
      <c r="F21" s="55">
        <f>'Course Worksheet'!G19</f>
        <v>0</v>
      </c>
      <c r="G21" s="40"/>
      <c r="H21" s="40"/>
      <c r="I21" s="41"/>
    </row>
    <row r="22" spans="1:9" s="4" customFormat="1" thickBot="1" x14ac:dyDescent="0.35">
      <c r="A22" s="346" t="s">
        <v>90</v>
      </c>
      <c r="B22" s="347"/>
      <c r="C22" s="347"/>
      <c r="D22" s="347"/>
      <c r="E22" s="92">
        <f>'Course Worksheet'!E20</f>
        <v>0</v>
      </c>
      <c r="F22" s="122"/>
      <c r="G22" s="40"/>
      <c r="H22" s="40"/>
      <c r="I22" s="41"/>
    </row>
    <row r="23" spans="1:9" s="4" customFormat="1" ht="13.8" x14ac:dyDescent="0.3">
      <c r="A23" s="49" t="s">
        <v>62</v>
      </c>
      <c r="B23" s="50" t="s">
        <v>63</v>
      </c>
      <c r="C23" s="50" t="s">
        <v>147</v>
      </c>
      <c r="D23" s="50" t="s">
        <v>123</v>
      </c>
      <c r="E23" s="58" t="s">
        <v>23</v>
      </c>
      <c r="F23" s="59" t="s">
        <v>64</v>
      </c>
      <c r="G23" s="40"/>
      <c r="H23" s="40"/>
      <c r="I23" s="41"/>
    </row>
    <row r="24" spans="1:9" s="4" customFormat="1" ht="13.8" x14ac:dyDescent="0.3">
      <c r="A24" s="60" t="str">
        <f>'Course Worksheet'!A22</f>
        <v>GSC</v>
      </c>
      <c r="B24" s="61">
        <f>'Course Worksheet'!B22</f>
        <v>0</v>
      </c>
      <c r="C24" s="62">
        <f>'Course Worksheet'!C22</f>
        <v>0</v>
      </c>
      <c r="D24" s="54">
        <f>'Course Worksheet'!D22</f>
        <v>0</v>
      </c>
      <c r="E24" s="54">
        <f>'Course Worksheet'!E22</f>
        <v>0</v>
      </c>
      <c r="F24" s="55">
        <f>'Course Worksheet'!G22</f>
        <v>0</v>
      </c>
      <c r="G24" s="40"/>
      <c r="H24" s="40"/>
      <c r="I24" s="41"/>
    </row>
    <row r="25" spans="1:9" s="6" customFormat="1" ht="13.2" customHeight="1" x14ac:dyDescent="0.3">
      <c r="A25" s="60" t="str">
        <f>'Course Worksheet'!A23</f>
        <v>GSC</v>
      </c>
      <c r="B25" s="61">
        <f>'Course Worksheet'!B23</f>
        <v>0</v>
      </c>
      <c r="C25" s="62">
        <f>'Course Worksheet'!C23</f>
        <v>0</v>
      </c>
      <c r="D25" s="54">
        <f>'Course Worksheet'!D23</f>
        <v>0</v>
      </c>
      <c r="E25" s="54">
        <f>'Course Worksheet'!E23</f>
        <v>0</v>
      </c>
      <c r="F25" s="55">
        <f>'Course Worksheet'!G23</f>
        <v>0</v>
      </c>
      <c r="G25" s="63"/>
      <c r="H25" s="63"/>
      <c r="I25" s="64"/>
    </row>
    <row r="26" spans="1:9" s="6" customFormat="1" ht="13.8" x14ac:dyDescent="0.3">
      <c r="A26" s="60" t="str">
        <f>'Course Worksheet'!A24</f>
        <v>GSC</v>
      </c>
      <c r="B26" s="61">
        <f>'Course Worksheet'!B24</f>
        <v>0</v>
      </c>
      <c r="C26" s="62">
        <f>'Course Worksheet'!C24</f>
        <v>0</v>
      </c>
      <c r="D26" s="54">
        <f>'Course Worksheet'!D24</f>
        <v>0</v>
      </c>
      <c r="E26" s="54">
        <f>'Course Worksheet'!E24</f>
        <v>0</v>
      </c>
      <c r="F26" s="55">
        <f>'Course Worksheet'!G24</f>
        <v>0</v>
      </c>
      <c r="G26" s="63"/>
      <c r="H26" s="63"/>
      <c r="I26" s="64"/>
    </row>
    <row r="27" spans="1:9" s="6" customFormat="1" ht="13.8" x14ac:dyDescent="0.3">
      <c r="A27" s="60" t="str">
        <f>'Course Worksheet'!A25</f>
        <v>GSC</v>
      </c>
      <c r="B27" s="61">
        <f>'Course Worksheet'!B25</f>
        <v>0</v>
      </c>
      <c r="C27" s="62">
        <f>'Course Worksheet'!C25</f>
        <v>0</v>
      </c>
      <c r="D27" s="54">
        <f>'Course Worksheet'!D25</f>
        <v>0</v>
      </c>
      <c r="E27" s="54">
        <f>'Course Worksheet'!E25</f>
        <v>0</v>
      </c>
      <c r="F27" s="55">
        <f>'Course Worksheet'!G25</f>
        <v>0</v>
      </c>
      <c r="G27" s="63"/>
      <c r="H27" s="63"/>
      <c r="I27" s="64"/>
    </row>
    <row r="28" spans="1:9" s="6" customFormat="1" ht="13.8" x14ac:dyDescent="0.3">
      <c r="A28" s="60" t="str">
        <f>'Course Worksheet'!A26</f>
        <v>GSC</v>
      </c>
      <c r="B28" s="61">
        <f>'Course Worksheet'!B26</f>
        <v>0</v>
      </c>
      <c r="C28" s="62">
        <f>'Course Worksheet'!C26</f>
        <v>0</v>
      </c>
      <c r="D28" s="54">
        <f>'Course Worksheet'!D26</f>
        <v>0</v>
      </c>
      <c r="E28" s="54">
        <f>'Course Worksheet'!E26</f>
        <v>0</v>
      </c>
      <c r="F28" s="55">
        <f>'Course Worksheet'!G26</f>
        <v>0</v>
      </c>
      <c r="G28" s="63"/>
      <c r="H28" s="63"/>
      <c r="I28" s="64"/>
    </row>
    <row r="29" spans="1:9" s="6" customFormat="1" thickBot="1" x14ac:dyDescent="0.35">
      <c r="A29" s="346" t="s">
        <v>90</v>
      </c>
      <c r="B29" s="347"/>
      <c r="C29" s="347"/>
      <c r="D29" s="347"/>
      <c r="E29" s="118">
        <f>'Course Worksheet'!E27</f>
        <v>0</v>
      </c>
      <c r="F29" s="122">
        <f>'Course Worksheet'!G27</f>
        <v>0</v>
      </c>
      <c r="G29" s="63"/>
      <c r="H29" s="63"/>
      <c r="I29" s="64"/>
    </row>
    <row r="30" spans="1:9" ht="13.2" customHeight="1" thickBot="1" x14ac:dyDescent="0.35">
      <c r="A30" s="71"/>
      <c r="B30" s="72"/>
      <c r="C30" s="72"/>
      <c r="D30" s="112" t="s">
        <v>85</v>
      </c>
      <c r="E30" s="120">
        <f>'Course Worksheet'!E28</f>
        <v>0</v>
      </c>
      <c r="F30" s="121"/>
      <c r="G30" s="66"/>
      <c r="H30" s="66"/>
      <c r="I30" s="67"/>
    </row>
    <row r="31" spans="1:9" s="7" customFormat="1" ht="16.2" thickBot="1" x14ac:dyDescent="0.35">
      <c r="A31" s="348" t="s">
        <v>121</v>
      </c>
      <c r="B31" s="349"/>
      <c r="C31" s="349"/>
      <c r="D31" s="349"/>
      <c r="E31" s="349"/>
      <c r="F31" s="350"/>
      <c r="G31" s="68"/>
      <c r="H31" s="68"/>
      <c r="I31" s="69"/>
    </row>
    <row r="32" spans="1:9" s="6" customFormat="1" ht="13.8" x14ac:dyDescent="0.3">
      <c r="A32" s="49" t="s">
        <v>62</v>
      </c>
      <c r="B32" s="50" t="s">
        <v>63</v>
      </c>
      <c r="C32" s="50" t="s">
        <v>92</v>
      </c>
      <c r="D32" s="50" t="s">
        <v>123</v>
      </c>
      <c r="E32" s="50" t="s">
        <v>23</v>
      </c>
      <c r="F32" s="51" t="s">
        <v>64</v>
      </c>
      <c r="G32" s="63"/>
      <c r="H32" s="63"/>
      <c r="I32" s="64"/>
    </row>
    <row r="33" spans="1:9" x14ac:dyDescent="0.3">
      <c r="A33" s="52" t="s">
        <v>26</v>
      </c>
      <c r="B33" s="53">
        <v>6940</v>
      </c>
      <c r="C33" s="53" t="s">
        <v>33</v>
      </c>
      <c r="D33" s="61">
        <f>'Course Worksheet'!D32</f>
        <v>0</v>
      </c>
      <c r="E33" s="61">
        <f>'Course Worksheet'!E32</f>
        <v>1</v>
      </c>
      <c r="F33" s="110">
        <f>'Course Worksheet'!G32</f>
        <v>0</v>
      </c>
      <c r="G33" s="66"/>
      <c r="H33" s="66"/>
      <c r="I33" s="67"/>
    </row>
    <row r="34" spans="1:9" x14ac:dyDescent="0.3">
      <c r="A34" s="52" t="s">
        <v>26</v>
      </c>
      <c r="B34" s="53">
        <v>6940</v>
      </c>
      <c r="C34" s="53" t="s">
        <v>33</v>
      </c>
      <c r="D34" s="61">
        <f>'Course Worksheet'!D33</f>
        <v>0</v>
      </c>
      <c r="E34" s="61">
        <f>'Course Worksheet'!E33</f>
        <v>1</v>
      </c>
      <c r="F34" s="110">
        <f>'Course Worksheet'!G33</f>
        <v>0</v>
      </c>
      <c r="G34" s="66"/>
      <c r="H34" s="66"/>
      <c r="I34" s="67"/>
    </row>
    <row r="35" spans="1:9" ht="15" thickBot="1" x14ac:dyDescent="0.35">
      <c r="A35" s="113" t="s">
        <v>26</v>
      </c>
      <c r="B35" s="114">
        <v>6940</v>
      </c>
      <c r="C35" s="114" t="s">
        <v>33</v>
      </c>
      <c r="D35" s="115">
        <f>'Course Worksheet'!D34</f>
        <v>0</v>
      </c>
      <c r="E35" s="115">
        <f>'Course Worksheet'!E34</f>
        <v>1</v>
      </c>
      <c r="F35" s="116">
        <f>'Course Worksheet'!G34</f>
        <v>0</v>
      </c>
      <c r="G35" s="66"/>
      <c r="H35" s="66"/>
      <c r="I35" s="67"/>
    </row>
    <row r="36" spans="1:9" ht="15" thickBot="1" x14ac:dyDescent="0.35">
      <c r="A36" s="137" t="s">
        <v>26</v>
      </c>
      <c r="B36" s="138">
        <v>6960</v>
      </c>
      <c r="C36" s="138" t="s">
        <v>27</v>
      </c>
      <c r="D36" s="117">
        <f>'Course Worksheet'!D35</f>
        <v>0</v>
      </c>
      <c r="E36" s="117">
        <f>'Course Worksheet'!E35</f>
        <v>2</v>
      </c>
      <c r="F36" s="139">
        <f>'Course Worksheet'!G35</f>
        <v>0</v>
      </c>
      <c r="G36" s="351"/>
      <c r="H36" s="352"/>
      <c r="I36" s="353"/>
    </row>
    <row r="37" spans="1:9" ht="15" thickBot="1" x14ac:dyDescent="0.35">
      <c r="A37" s="136"/>
      <c r="B37" s="65"/>
      <c r="C37" s="73"/>
      <c r="D37" s="140" t="s">
        <v>87</v>
      </c>
      <c r="E37" s="139">
        <f>'Course Worksheet'!E36</f>
        <v>5</v>
      </c>
      <c r="F37" s="66"/>
      <c r="G37" s="354"/>
      <c r="H37" s="355"/>
      <c r="I37" s="356"/>
    </row>
    <row r="38" spans="1:9" ht="17.7" customHeight="1" thickBot="1" x14ac:dyDescent="0.35">
      <c r="A38" s="71"/>
      <c r="B38" s="72"/>
      <c r="C38" s="119"/>
      <c r="D38" s="141" t="s">
        <v>122</v>
      </c>
      <c r="E38" s="142">
        <f>'Course Worksheet'!E37</f>
        <v>11</v>
      </c>
      <c r="F38" s="111"/>
      <c r="G38" s="71"/>
      <c r="H38" s="72"/>
      <c r="I38" s="119"/>
    </row>
    <row r="39" spans="1:9" s="5" customFormat="1" ht="18" x14ac:dyDescent="0.3">
      <c r="A39" s="74" t="s">
        <v>70</v>
      </c>
      <c r="B39" s="75"/>
      <c r="C39" s="76"/>
      <c r="D39" s="34" t="s">
        <v>69</v>
      </c>
      <c r="E39" s="369" t="s">
        <v>167</v>
      </c>
      <c r="F39" s="370"/>
      <c r="G39" s="335" t="s">
        <v>74</v>
      </c>
      <c r="H39" s="336"/>
      <c r="I39" s="337"/>
    </row>
    <row r="40" spans="1:9" s="5" customFormat="1" ht="15.6" x14ac:dyDescent="0.3">
      <c r="A40" s="77" t="s">
        <v>161</v>
      </c>
      <c r="B40" s="77"/>
      <c r="C40" s="78"/>
      <c r="D40" s="36" t="s">
        <v>69</v>
      </c>
      <c r="E40" s="371" t="s">
        <v>71</v>
      </c>
      <c r="F40" s="372"/>
      <c r="G40" s="79" t="s">
        <v>75</v>
      </c>
      <c r="H40" s="80"/>
      <c r="I40" s="81"/>
    </row>
    <row r="41" spans="1:9" s="5" customFormat="1" ht="15.6" x14ac:dyDescent="0.3">
      <c r="A41" s="77"/>
      <c r="B41" s="127" t="s">
        <v>162</v>
      </c>
      <c r="C41" s="78"/>
      <c r="D41" s="36" t="s">
        <v>69</v>
      </c>
      <c r="E41" s="371" t="s">
        <v>71</v>
      </c>
      <c r="F41" s="372"/>
      <c r="G41" s="77" t="s">
        <v>159</v>
      </c>
      <c r="H41" s="65"/>
      <c r="I41" s="73"/>
    </row>
    <row r="42" spans="1:9" s="5" customFormat="1" ht="15.6" x14ac:dyDescent="0.3">
      <c r="A42" s="77"/>
      <c r="B42" s="127" t="s">
        <v>162</v>
      </c>
      <c r="C42" s="78"/>
      <c r="D42" s="36" t="s">
        <v>69</v>
      </c>
      <c r="E42" s="371" t="s">
        <v>71</v>
      </c>
      <c r="F42" s="372"/>
      <c r="G42" s="82"/>
      <c r="H42" s="47"/>
      <c r="I42" s="48"/>
    </row>
    <row r="43" spans="1:9" s="5" customFormat="1" ht="15.6" x14ac:dyDescent="0.3">
      <c r="A43" s="77"/>
      <c r="B43" s="127" t="s">
        <v>163</v>
      </c>
      <c r="C43" s="78"/>
      <c r="D43" s="36" t="s">
        <v>69</v>
      </c>
      <c r="E43" s="371" t="s">
        <v>71</v>
      </c>
      <c r="F43" s="372"/>
      <c r="G43" s="82"/>
      <c r="H43" s="47"/>
      <c r="I43" s="48"/>
    </row>
    <row r="44" spans="1:9" s="5" customFormat="1" ht="15.6" x14ac:dyDescent="0.3">
      <c r="A44" s="77"/>
      <c r="B44" s="127" t="s">
        <v>163</v>
      </c>
      <c r="C44" s="78"/>
      <c r="D44" s="36" t="s">
        <v>69</v>
      </c>
      <c r="E44" s="371" t="s">
        <v>71</v>
      </c>
      <c r="F44" s="372"/>
      <c r="G44" s="82"/>
      <c r="H44" s="47"/>
      <c r="I44" s="48"/>
    </row>
    <row r="45" spans="1:9" s="5" customFormat="1" ht="15.6" x14ac:dyDescent="0.3">
      <c r="A45" s="77"/>
      <c r="B45" s="127" t="s">
        <v>163</v>
      </c>
      <c r="C45" s="78"/>
      <c r="D45" s="36" t="s">
        <v>69</v>
      </c>
      <c r="E45" s="371" t="s">
        <v>71</v>
      </c>
      <c r="F45" s="372"/>
      <c r="G45" s="82"/>
      <c r="H45" s="47"/>
      <c r="I45" s="48"/>
    </row>
    <row r="46" spans="1:9" s="5" customFormat="1" ht="15.6" x14ac:dyDescent="0.3">
      <c r="A46" s="77"/>
      <c r="B46" s="127" t="s">
        <v>164</v>
      </c>
      <c r="C46" s="78"/>
      <c r="D46" s="36" t="s">
        <v>69</v>
      </c>
      <c r="E46" s="371" t="s">
        <v>71</v>
      </c>
      <c r="F46" s="372"/>
      <c r="G46" s="83" t="s">
        <v>84</v>
      </c>
      <c r="H46" s="84"/>
      <c r="I46" s="73"/>
    </row>
    <row r="47" spans="1:9" s="5" customFormat="1" ht="15.6" x14ac:dyDescent="0.3">
      <c r="A47" s="77"/>
      <c r="B47" s="127" t="s">
        <v>165</v>
      </c>
      <c r="C47" s="78"/>
      <c r="D47" s="36" t="s">
        <v>69</v>
      </c>
      <c r="E47" s="371" t="s">
        <v>71</v>
      </c>
      <c r="F47" s="372"/>
      <c r="G47" s="83" t="s">
        <v>160</v>
      </c>
      <c r="H47" s="65"/>
      <c r="I47" s="73"/>
    </row>
    <row r="48" spans="1:9" s="5" customFormat="1" ht="16.2" thickBot="1" x14ac:dyDescent="0.35">
      <c r="A48" s="85"/>
      <c r="B48" s="128" t="s">
        <v>166</v>
      </c>
      <c r="C48" s="128"/>
      <c r="D48" s="44" t="s">
        <v>69</v>
      </c>
      <c r="E48" s="373" t="s">
        <v>71</v>
      </c>
      <c r="F48" s="374"/>
      <c r="G48" s="82"/>
      <c r="H48" s="47"/>
      <c r="I48" s="48"/>
    </row>
    <row r="49" spans="1:9" s="5" customFormat="1" ht="16.2" thickBot="1" x14ac:dyDescent="0.35">
      <c r="A49" s="87" t="s">
        <v>77</v>
      </c>
      <c r="B49" s="77"/>
      <c r="C49" s="78"/>
      <c r="D49" s="34"/>
      <c r="E49" s="34"/>
      <c r="F49" s="35"/>
      <c r="G49" s="88" t="s">
        <v>158</v>
      </c>
      <c r="H49" s="89"/>
      <c r="I49" s="90"/>
    </row>
    <row r="50" spans="1:9" s="3" customFormat="1" ht="16.2" thickBot="1" x14ac:dyDescent="0.35">
      <c r="A50" s="85"/>
      <c r="B50" s="86" t="s">
        <v>72</v>
      </c>
      <c r="C50" s="86"/>
      <c r="D50" s="44" t="s">
        <v>69</v>
      </c>
      <c r="E50" s="44" t="s">
        <v>71</v>
      </c>
      <c r="F50" s="86"/>
      <c r="G50" s="88" t="s">
        <v>76</v>
      </c>
      <c r="H50" s="89"/>
      <c r="I50" s="90"/>
    </row>
    <row r="51" spans="1:9" s="3" customFormat="1" x14ac:dyDescent="0.3">
      <c r="D51" s="2"/>
      <c r="E51" s="2"/>
    </row>
    <row r="52" spans="1:9" s="3" customFormat="1" x14ac:dyDescent="0.3">
      <c r="D52" s="2"/>
      <c r="E52" s="2"/>
    </row>
    <row r="53" spans="1:9" s="3" customFormat="1" x14ac:dyDescent="0.3">
      <c r="D53" s="2"/>
      <c r="E53" s="2"/>
    </row>
    <row r="54" spans="1:9" s="3" customFormat="1" x14ac:dyDescent="0.3">
      <c r="A54"/>
      <c r="B54"/>
      <c r="C54"/>
      <c r="D54" s="1"/>
      <c r="E54" s="1"/>
      <c r="F54"/>
    </row>
    <row r="55" spans="1:9" s="3" customFormat="1" x14ac:dyDescent="0.3">
      <c r="A55"/>
      <c r="B55"/>
      <c r="C55"/>
      <c r="D55" s="1"/>
      <c r="E55" s="1"/>
      <c r="F55"/>
      <c r="G55"/>
      <c r="H55"/>
      <c r="I55"/>
    </row>
  </sheetData>
  <sheetProtection algorithmName="SHA-512" hashValue="3Yiy7xfoMgFKtrodF58YssoChn+LdGyXxU0WrefyRsKaI3CN5/KoSob8zCmhtSg1iayNafOwxORr9ML6Bh+m1A==" saltValue="v4GR2KoAbabrJP9hgRoaTg==" spinCount="100000" sheet="1" objects="1" scenarios="1" selectLockedCells="1"/>
  <mergeCells count="33"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G39:I39"/>
    <mergeCell ref="G6:I6"/>
    <mergeCell ref="A15:F15"/>
    <mergeCell ref="A7:F7"/>
    <mergeCell ref="A22:D22"/>
    <mergeCell ref="A29:D29"/>
    <mergeCell ref="A31:F31"/>
    <mergeCell ref="G36:I36"/>
    <mergeCell ref="G37:I37"/>
    <mergeCell ref="C9:C10"/>
    <mergeCell ref="D9:D10"/>
    <mergeCell ref="E9:E10"/>
    <mergeCell ref="F9:F10"/>
    <mergeCell ref="A9:A10"/>
    <mergeCell ref="B9:B10"/>
    <mergeCell ref="A6:B6"/>
    <mergeCell ref="A1:I1"/>
    <mergeCell ref="G2:I2"/>
    <mergeCell ref="A4:B4"/>
    <mergeCell ref="F3:H3"/>
    <mergeCell ref="A5:B5"/>
    <mergeCell ref="A3:C3"/>
    <mergeCell ref="A2:F2"/>
  </mergeCells>
  <pageMargins left="0.25" right="0.25" top="0.25" bottom="0.25" header="0" footer="0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Personal Info</vt:lpstr>
      <vt:lpstr>Sample Worksheet</vt:lpstr>
      <vt:lpstr>Course Worksheet</vt:lpstr>
      <vt:lpstr>Print Version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A. Nourse</dc:creator>
  <cp:lastModifiedBy>Jonathan A. Nourse</cp:lastModifiedBy>
  <cp:lastPrinted>2022-06-10T18:21:29Z</cp:lastPrinted>
  <dcterms:created xsi:type="dcterms:W3CDTF">2013-07-17T13:33:45Z</dcterms:created>
  <dcterms:modified xsi:type="dcterms:W3CDTF">2022-08-23T18:59:48Z</dcterms:modified>
</cp:coreProperties>
</file>